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-zv2\мои документы\_ИНИЦИАТИВНОЕ БЮДЖЕТИРОВАНИЕ\БЕЗ ГРАНИЦ\2023 год\отчеты\на 01.01.2024\"/>
    </mc:Choice>
  </mc:AlternateContent>
  <xr:revisionPtr revIDLastSave="0" documentId="13_ncr:1_{21BD9AE6-E461-4AF4-80BA-AA877E8316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ружить-эшъяськыса шудыны!" sheetId="1" r:id="rId1"/>
    <sheet name="Сенсорная комната &quot;Тазалык&quot;" sheetId="2" r:id="rId2"/>
    <sheet name="Мы дети одного солнца!" sheetId="5" r:id="rId3"/>
    <sheet name="Мир для всех один" sheetId="4" r:id="rId4"/>
  </sheets>
  <calcPr calcId="191029"/>
</workbook>
</file>

<file path=xl/calcChain.xml><?xml version="1.0" encoding="utf-8"?>
<calcChain xmlns="http://schemas.openxmlformats.org/spreadsheetml/2006/main">
  <c r="G42" i="5" l="1"/>
  <c r="F42" i="5"/>
  <c r="H41" i="5"/>
  <c r="H40" i="5"/>
  <c r="H42" i="5" s="1"/>
  <c r="H39" i="5"/>
  <c r="H38" i="5"/>
  <c r="H37" i="5"/>
  <c r="H36" i="5"/>
  <c r="F29" i="5"/>
  <c r="G29" i="5" s="1"/>
  <c r="H29" i="5" s="1"/>
  <c r="C26" i="5"/>
  <c r="F28" i="5" s="1"/>
  <c r="K21" i="5"/>
  <c r="G21" i="5"/>
  <c r="C21" i="5"/>
  <c r="G28" i="5" l="1"/>
  <c r="H28" i="5" s="1"/>
  <c r="F26" i="5"/>
  <c r="F28" i="1" l="1"/>
  <c r="F29" i="1"/>
  <c r="G42" i="4"/>
  <c r="F42" i="4"/>
  <c r="H41" i="4"/>
  <c r="H40" i="4"/>
  <c r="H39" i="4"/>
  <c r="H38" i="4"/>
  <c r="H37" i="4"/>
  <c r="H36" i="4"/>
  <c r="C26" i="4"/>
  <c r="F29" i="4" s="1"/>
  <c r="K21" i="4"/>
  <c r="G21" i="4"/>
  <c r="C21" i="4"/>
  <c r="H29" i="4" l="1"/>
  <c r="H42" i="4"/>
  <c r="F28" i="4"/>
  <c r="H28" i="4" l="1"/>
  <c r="F26" i="4"/>
  <c r="G42" i="2" l="1"/>
  <c r="F42" i="2"/>
  <c r="H41" i="2"/>
  <c r="H40" i="2"/>
  <c r="H39" i="2"/>
  <c r="H38" i="2"/>
  <c r="H37" i="2"/>
  <c r="H36" i="2"/>
  <c r="C26" i="2"/>
  <c r="F29" i="2" s="1"/>
  <c r="H29" i="2" s="1"/>
  <c r="K21" i="2"/>
  <c r="G21" i="2"/>
  <c r="C21" i="2"/>
  <c r="C26" i="1"/>
  <c r="H42" i="2" l="1"/>
  <c r="F28" i="2"/>
  <c r="K21" i="1"/>
  <c r="G21" i="1"/>
  <c r="C21" i="1"/>
  <c r="H29" i="1"/>
  <c r="F42" i="1"/>
  <c r="G42" i="1"/>
  <c r="H36" i="1"/>
  <c r="H37" i="1"/>
  <c r="H38" i="1"/>
  <c r="H39" i="1"/>
  <c r="H40" i="1"/>
  <c r="H41" i="1"/>
  <c r="F26" i="2" l="1"/>
  <c r="H42" i="1"/>
  <c r="H28" i="1" l="1"/>
  <c r="F26" i="1"/>
</calcChain>
</file>

<file path=xl/sharedStrings.xml><?xml version="1.0" encoding="utf-8"?>
<sst xmlns="http://schemas.openxmlformats.org/spreadsheetml/2006/main" count="358" uniqueCount="101">
  <si>
    <t>Примечание</t>
  </si>
  <si>
    <t>всего</t>
  </si>
  <si>
    <t>в том числе</t>
  </si>
  <si>
    <t>за счет бюджета Удмуртской Республики</t>
  </si>
  <si>
    <t>за счет  бюджета муниципального образования</t>
  </si>
  <si>
    <t>в том числе:</t>
  </si>
  <si>
    <t>Причины отклонения</t>
  </si>
  <si>
    <t>Виды работ (услуг)</t>
  </si>
  <si>
    <t>Приобретение оборудования (кроме того, которое учтено в строке «ремонтно-строительные работы»)</t>
  </si>
  <si>
    <t>Строительный контроль</t>
  </si>
  <si>
    <t>Прочие расходы</t>
  </si>
  <si>
    <t>Итого</t>
  </si>
  <si>
    <t>М.П.</t>
  </si>
  <si>
    <t>Дата</t>
  </si>
  <si>
    <t>⃰ Указываются реквизиты акта ввода в эксплуатацию, акта выполненных работ, документа, подтверждающего поставку.</t>
  </si>
  <si>
    <t>№ п/п</t>
  </si>
  <si>
    <t xml:space="preserve"> </t>
  </si>
  <si>
    <t>(телефон)</t>
  </si>
  <si>
    <t>Приобретение материалов (кроме тех, которые учтены в строке «ремонтно-строительные работы»)</t>
  </si>
  <si>
    <t>Нарастающим итогом по состоянию на:</t>
  </si>
  <si>
    <r>
      <t>ввода объекта в эксплуатацию  –</t>
    </r>
    <r>
      <rPr>
        <b/>
        <sz val="12"/>
        <color rgb="FF92D050"/>
        <rFont val="Times New Roman"/>
        <family val="1"/>
        <charset val="204"/>
      </rPr>
      <t/>
    </r>
  </si>
  <si>
    <t>Ремонтно-строительные работы (в соответсви со сметой)</t>
  </si>
  <si>
    <t>Приобретение услуг</t>
  </si>
  <si>
    <r>
      <t>2.2. Если проект не завершен, то что именно, в каком объеме и по какой причине не было выполнено:</t>
    </r>
    <r>
      <rPr>
        <b/>
        <sz val="12"/>
        <color rgb="FF92D050"/>
        <rFont val="Times New Roman"/>
        <family val="1"/>
        <charset val="204"/>
      </rPr>
      <t/>
    </r>
  </si>
  <si>
    <t xml:space="preserve">Бюджет муниципального образования </t>
  </si>
  <si>
    <t>Кассовый расход, рублей</t>
  </si>
  <si>
    <t>Отклонение, рублей</t>
  </si>
  <si>
    <t>3) Дата:</t>
  </si>
  <si>
    <t xml:space="preserve">4) К отчету прилагаются копии документов, подтверждающих фактические расходы.⃰  ⃰  </t>
  </si>
  <si>
    <t>Наименование муниципального образования в Удмуртской Республике:</t>
  </si>
  <si>
    <t>Раздел 1.</t>
  </si>
  <si>
    <t>Предусмотрено денежных средств на реализацию проекта, по соглашению о предоставлении иного межбюджетного трансферта из бюджета Удмуртской Республики бюджету муниципального  образования  в  Удмуртской Республике  на  софинансирование проекта (далее - Соглашение),  рублей</t>
  </si>
  <si>
    <t xml:space="preserve">Поступило денежных средств в бюджет муниципального образования на реализацию проекта,  рублей
                                                                               </t>
  </si>
  <si>
    <t xml:space="preserve">Заключено муниципальных контрактов (принято обязательств по оплате) в целях реализации проекта, рублей </t>
  </si>
  <si>
    <t xml:space="preserve">Кассовый расход денежных средств 
на реализацию проекта,  рублей
</t>
  </si>
  <si>
    <t>Источники финансирования проекта</t>
  </si>
  <si>
    <t xml:space="preserve">Предусмотрено денежных средств на реализацию проекта по Соглашению,  рублей </t>
  </si>
  <si>
    <t>Доля софинансирования (финансирования) проекта от общей стоимости проекта  по Соглашению, процентов</t>
  </si>
  <si>
    <t xml:space="preserve">Сумма возврата неиспользованного остатка иного Трансферта, рублей  
</t>
  </si>
  <si>
    <t>Раздел 2.</t>
  </si>
  <si>
    <t>1) Перечень (виды) расходов по реализации проекта:</t>
  </si>
  <si>
    <t>Описание вида работ (услуг) в соответствии с заявкой на получение  Трансферта, поданной в текущем году Администрацией муниципального образования</t>
  </si>
  <si>
    <t>План в соответствии с заявкой на получение Трансферта, поданной в текущем году Администрацией муниципального образования, рублей</t>
  </si>
  <si>
    <t xml:space="preserve">Трансферт  </t>
  </si>
  <si>
    <t>2) Сведения об итогах реализации проекта:</t>
  </si>
  <si>
    <r>
      <t>начала осуществления проекта  –</t>
    </r>
    <r>
      <rPr>
        <b/>
        <sz val="12"/>
        <color rgb="FF92D050"/>
        <rFont val="Times New Roman"/>
        <family val="1"/>
        <charset val="204"/>
      </rPr>
      <t/>
    </r>
  </si>
  <si>
    <r>
      <t xml:space="preserve">          </t>
    </r>
    <r>
      <rPr>
        <sz val="9"/>
        <color theme="1"/>
        <rFont val="Times New Roman"/>
        <family val="1"/>
        <charset val="204"/>
      </rPr>
      <t>(подпись)</t>
    </r>
    <r>
      <rPr>
        <sz val="11"/>
        <color theme="1"/>
        <rFont val="Times New Roman"/>
        <family val="1"/>
        <charset val="204"/>
      </rPr>
      <t xml:space="preserve">                                 </t>
    </r>
  </si>
  <si>
    <r>
      <t xml:space="preserve">     </t>
    </r>
    <r>
      <rPr>
        <sz val="9"/>
        <color theme="1"/>
        <rFont val="Times New Roman"/>
        <family val="1"/>
        <charset val="204"/>
      </rPr>
      <t>(подпись)</t>
    </r>
    <r>
      <rPr>
        <sz val="11"/>
        <color theme="1"/>
        <rFont val="Times New Roman"/>
        <family val="1"/>
        <charset val="204"/>
      </rPr>
      <t xml:space="preserve">                                 </t>
    </r>
  </si>
  <si>
    <t xml:space="preserve">муниципального образования </t>
  </si>
  <si>
    <t>(расшифровка подписи)</t>
  </si>
  <si>
    <r>
      <t xml:space="preserve">  </t>
    </r>
    <r>
      <rPr>
        <sz val="9"/>
        <color theme="1"/>
        <rFont val="Times New Roman"/>
        <family val="1"/>
        <charset val="204"/>
      </rPr>
      <t>(подпись)</t>
    </r>
    <r>
      <rPr>
        <sz val="11"/>
        <color theme="1"/>
        <rFont val="Times New Roman"/>
        <family val="1"/>
        <charset val="204"/>
      </rPr>
      <t xml:space="preserve">                                    </t>
    </r>
  </si>
  <si>
    <t xml:space="preserve">                                   (расшифровка подписи)</t>
  </si>
  <si>
    <t>2) Сведения о сумме возврата, образовавшегося в результате экономии от проведения конкурсных процедур неиспользованного остатка Трансферта:**</t>
  </si>
  <si>
    <t xml:space="preserve">Стоимость проекта, </t>
  </si>
  <si>
    <t>______________________________________________________________________________________________________________________________________________________</t>
  </si>
  <si>
    <t xml:space="preserve">Начальник Управления финансов Администрации            </t>
  </si>
  <si>
    <t xml:space="preserve">УТВЕРЖДЕНА
приказом 
Министерства финансов 
Удмуртской Республики
от 23 июня 2023 года № 218
</t>
  </si>
  <si>
    <t>Форма отчета
об использовании иного межбюджетного трансферта, предоставленного  из бюджета Удмуртской Республики бюджету муниципального образования в Удмуртской Республике на софинансирование проекта инициативного бюджетирования, выдвигаемого лицами с инвалидностью, и реализации соответствующего проекта инициативного бюджетирования</t>
  </si>
  <si>
    <t xml:space="preserve">1) Сведения об использованиииного иного межбюджетного транферта, предоставленного из бюджета Удмуртской Республики бюджету муниципального образования в Удмуртской Республике на софинансирование проекта инициативного бюджетирования, выдвигаемого лицами с инвалидностью (далее - Трансферт): 
</t>
  </si>
  <si>
    <t>Наименование проекта инициативного бюджетирования, выдвигаемого лицами с инвалидностью (далее - проект)</t>
  </si>
  <si>
    <t xml:space="preserve">В том числе к отчету прилагаются:
- фотографии объекта, мероприятий, интернет сайтов по итогам реализации проекта, промежуточных этапов выполнения проекта; 
- ссылки на проведенные мероприятия в СМИ, ссылки на интернет ресурсы;
- документы (включая фотографии), отражающие участие лиц с инвалидностью в реализации проекта.
</t>
  </si>
  <si>
    <t>⃰⃰ ⃰ Отчетные данные предоставляются по итогам реализации проекта инициативного бюжетирования, выдвигаемого лицами с инвалидностью.</t>
  </si>
  <si>
    <t>Муниципальное образование "Муниципальный округ Можгинский район Удмуртской Республики"</t>
  </si>
  <si>
    <t>Дружить-эшъяськыса шудыны!</t>
  </si>
  <si>
    <t xml:space="preserve">  25.07.2023 года;</t>
  </si>
  <si>
    <t>Сенсорная комната "Тазалык"</t>
  </si>
  <si>
    <t xml:space="preserve">  30.08.2023 года;</t>
  </si>
  <si>
    <t>стоимость материалов, оборудования, демонтажа, монтажа оборудования, транспортные расходы</t>
  </si>
  <si>
    <r>
      <t xml:space="preserve">                        ___________                                                      _</t>
    </r>
    <r>
      <rPr>
        <u/>
        <sz val="12"/>
        <color theme="1"/>
        <rFont val="Times New Roman"/>
        <family val="1"/>
        <charset val="204"/>
      </rPr>
      <t>Заглядина С.К.</t>
    </r>
    <r>
      <rPr>
        <sz val="12"/>
        <color theme="1"/>
        <rFont val="Times New Roman"/>
        <family val="1"/>
        <charset val="204"/>
      </rPr>
      <t>_</t>
    </r>
  </si>
  <si>
    <r>
      <t>Глава муниципального образования                  ___________                                          _</t>
    </r>
    <r>
      <rPr>
        <u/>
        <sz val="12"/>
        <rFont val="Times New Roman"/>
        <family val="1"/>
        <charset val="204"/>
      </rPr>
      <t>Васильев А.Г.</t>
    </r>
    <r>
      <rPr>
        <sz val="12"/>
        <rFont val="Times New Roman"/>
        <family val="1"/>
        <charset val="204"/>
      </rPr>
      <t>_</t>
    </r>
  </si>
  <si>
    <r>
      <t xml:space="preserve">                        ___________                                                          _</t>
    </r>
    <r>
      <rPr>
        <u/>
        <sz val="12"/>
        <color theme="1"/>
        <rFont val="Times New Roman"/>
        <family val="1"/>
        <charset val="204"/>
      </rPr>
      <t>Заглядина С.К.</t>
    </r>
    <r>
      <rPr>
        <sz val="12"/>
        <color theme="1"/>
        <rFont val="Times New Roman"/>
        <family val="1"/>
        <charset val="204"/>
      </rPr>
      <t>_</t>
    </r>
  </si>
  <si>
    <r>
      <t xml:space="preserve">Исполнитель                                                   </t>
    </r>
    <r>
      <rPr>
        <b/>
        <sz val="12"/>
        <rFont val="Times New Roman"/>
        <family val="1"/>
        <charset val="204"/>
      </rPr>
      <t xml:space="preserve"> ___________                                        __</t>
    </r>
    <r>
      <rPr>
        <u/>
        <sz val="12"/>
        <rFont val="Times New Roman"/>
        <family val="1"/>
        <charset val="204"/>
      </rPr>
      <t>Вихарева И.П.</t>
    </r>
    <r>
      <rPr>
        <b/>
        <sz val="12"/>
        <rFont val="Times New Roman"/>
        <family val="1"/>
        <charset val="204"/>
      </rPr>
      <t>__                                    _________________</t>
    </r>
  </si>
  <si>
    <r>
      <t>Исполнитель                                                    ___________                                                            _</t>
    </r>
    <r>
      <rPr>
        <u/>
        <sz val="12"/>
        <rFont val="Times New Roman"/>
        <family val="1"/>
        <charset val="204"/>
      </rPr>
      <t xml:space="preserve">Вихарева И.П. </t>
    </r>
    <r>
      <rPr>
        <sz val="12"/>
        <rFont val="Times New Roman"/>
        <family val="1"/>
        <charset val="204"/>
      </rPr>
      <t xml:space="preserve">                                  _________________</t>
    </r>
  </si>
  <si>
    <r>
      <t xml:space="preserve">Глава муниципального образования                  ___________                                                       </t>
    </r>
    <r>
      <rPr>
        <u/>
        <sz val="12"/>
        <rFont val="Times New Roman"/>
        <family val="1"/>
        <charset val="204"/>
      </rPr>
      <t>Васильев А.Г</t>
    </r>
  </si>
  <si>
    <t>Мир для всех один</t>
  </si>
  <si>
    <t>11.09.2023  года;</t>
  </si>
  <si>
    <t>Общая стоимость проекта в результате проведения конкурсных процедур, рублей</t>
  </si>
  <si>
    <t>01.01.2024г.</t>
  </si>
  <si>
    <t>1.Игровая площадка Тридевятое царство Н-750 
2. Скамья ДХО 06180со спинкой Модель 1 
3. Урна Карандаши МАФ 11.033 со вкладышем
4. Установка с доставкой в с.Малая Воложикья, пл.Центральная, д.11                                              5. Семена газона  Мираторг спортивный 5 кг
6. Катушка со шлангом Geolia, 1/2", 35 м
7. Разбрызгиватель круговой Green Apple Б0044352
8. Газонокосилка бензиновая несамоходная Patriot PT 46 4.50 л.с. 46 см
(Согласно НМЦК)</t>
  </si>
  <si>
    <t>Экономия после торгов</t>
  </si>
  <si>
    <t>2.1. Объект, включенный в проект,  завершен полностью.* Счет-фактура и передаточный документ (акт) №ЦБ-88 от 14.10.2023г. на сумму 498 000,0 руб.;Товарная накладная №586 от 21.08.2023г. на сумму 2 555,0 руб.; счет-фактура и передаточный документ (акт) №ЦБ-86 от 14.10.2023г. на сумму 36 682,0 руб.; товарная накл.№583 от 21.08.2023г. на сумму 9561,0 руб.; передаточный документ (акт) №БР-1010 от 23.08.2023г. на сумму 23 000,0 руб.</t>
  </si>
  <si>
    <t xml:space="preserve">              14.10.2023 года.⃰  ⃰</t>
  </si>
  <si>
    <t>09.01.2024г.</t>
  </si>
  <si>
    <t>53997,54 руб.выделено дополнительно за счет бюджета муниципального образования</t>
  </si>
  <si>
    <t>Увеличение суммы контракта в связи с удорожанием материалов и работ</t>
  </si>
  <si>
    <t>2.1. Объект, включенный в проект, завершен полностью.* Акт о приемке выполненных работ №1 от 31.10.2023г.на сумму 1 220 680,36 руб.</t>
  </si>
  <si>
    <t xml:space="preserve">       31.10.2023 года.⃰  ⃰</t>
  </si>
  <si>
    <t>Мы дети одного солнца!</t>
  </si>
  <si>
    <t>сухой бассейн, мини велотренажеры для рук и для ног, стол-мозаику, маты гимнастические,  набор для гимнастических упражнений (Согласно НМЦК)</t>
  </si>
  <si>
    <t>2.1. Объект, включенный в проект, завершен.* (оставить нужное)</t>
  </si>
  <si>
    <t xml:space="preserve">акт приёма-передачи к Договору Р-2307/27 от 18.07.2023г. </t>
  </si>
  <si>
    <t>18.07.2023 года</t>
  </si>
  <si>
    <t xml:space="preserve">   25.09.2023   года.⃰  ⃰</t>
  </si>
  <si>
    <r>
      <rPr>
        <b/>
        <sz val="8"/>
        <color rgb="FF000000"/>
        <rFont val="Times New Roman"/>
        <family val="1"/>
        <charset val="204"/>
      </rPr>
      <t>37660</t>
    </r>
    <r>
      <rPr>
        <sz val="8"/>
        <color rgb="FF000000"/>
        <rFont val="Times New Roman"/>
        <family val="1"/>
        <charset val="204"/>
      </rPr>
      <t xml:space="preserve"> руб.-стоимость гребного тренажера (нет в продаже); </t>
    </r>
    <r>
      <rPr>
        <b/>
        <sz val="8"/>
        <color rgb="FF000000"/>
        <rFont val="Times New Roman"/>
        <family val="1"/>
        <charset val="204"/>
      </rPr>
      <t>101629 руб.</t>
    </r>
    <r>
      <rPr>
        <sz val="8"/>
        <color rgb="FF000000"/>
        <rFont val="Times New Roman"/>
        <family val="1"/>
        <charset val="204"/>
      </rPr>
      <t xml:space="preserve"> (дополнительно выделено за счет бюджета муниципального образования)</t>
    </r>
  </si>
  <si>
    <t>сумма проекта указана за минусом 37660 (гребной тренажер)</t>
  </si>
  <si>
    <r>
      <t>Гребной тренажер Xterra ERG160 и его аналог приобрести не представляется возможным, т.к. отсутствует в продаже (</t>
    </r>
    <r>
      <rPr>
        <b/>
        <sz val="8"/>
        <color theme="1"/>
        <rFont val="Times New Roman"/>
        <family val="1"/>
        <charset val="204"/>
      </rPr>
      <t>37660</t>
    </r>
    <r>
      <rPr>
        <sz val="8"/>
        <color theme="1"/>
        <rFont val="Times New Roman"/>
        <family val="1"/>
        <charset val="204"/>
      </rPr>
      <t xml:space="preserve"> -стоимость гребного тренажера).   Увеличение суммы контракта в связи с удорожанием оборудования;  </t>
    </r>
    <r>
      <rPr>
        <b/>
        <sz val="8"/>
        <color theme="1"/>
        <rFont val="Times New Roman"/>
        <family val="1"/>
        <charset val="204"/>
      </rPr>
      <t>101629</t>
    </r>
    <r>
      <rPr>
        <sz val="8"/>
        <color theme="1"/>
        <rFont val="Times New Roman"/>
        <family val="1"/>
        <charset val="204"/>
      </rPr>
      <t xml:space="preserve"> руб. (дополнительно выделено за счет бюджета муниципального образования)</t>
    </r>
  </si>
  <si>
    <r>
      <t xml:space="preserve">Беговая дорожка,
Эллиптический тренажер, Велотренажер Xterra UB120, Велотренажер Xterra
SB120, Мультистанция  Hasttings
HastPower 200, </t>
    </r>
    <r>
      <rPr>
        <b/>
        <sz val="8"/>
        <color theme="1"/>
        <rFont val="Times New Roman"/>
        <family val="1"/>
        <charset val="204"/>
      </rPr>
      <t>Гребной тренажер Xterra
ERG160</t>
    </r>
    <r>
      <rPr>
        <sz val="8"/>
        <color theme="1"/>
        <rFont val="Times New Roman"/>
        <family val="1"/>
        <charset val="204"/>
      </rPr>
      <t>, Шведская стенка+турник+брусья,
Стойка для штанги со страховкой,
Скамья горизонтальная,
Гриф для штанги 1800мм д 50мм,
Диск бамперный 5 кг Диск бамперный 10 кг
Диск бамперный 15 кг
Диск бамперный 20кг
Гиперэкстензия наклонная
Скамья для пресса
Фитбол
Коврики для фитнеса
Гантель в виниловой оболочке PROFIFIT 
1 кг,
ES-0392Гантель неопреноваяSportElite
2 кг 
ES-0393Гантель неопреноваяSportElite
3 кг
ES-0393Гантель неопреноваяSportElite
4 кг
ES-0393Гантель неопреноваяSportElite
5 кг
Кресло массажное Desire Gess-825
Воздухоочиститель увлажнитель
FANLINE AQUA VE-400
Лампа солевая Wonder Life "СКАЛА"
(16-25 кг.)
Коврик массажный ОРТО ПАЗЛ "Морские
камни" 8 модулей
(согласно НМЦК)</t>
    </r>
  </si>
  <si>
    <t xml:space="preserve">2.1. Объект, включенный в проект, завершен полностью.*  </t>
  </si>
  <si>
    <t>Тов.накл.№УТ-203 от 31.08.2023г. на сумму 9 990 руб., акт приемки товара №б/н от 20.09.2023г. на сумму 183 900 руб., тов.накл. №УТ-239 от 17.10.2023г. на сумму 1 799 руб., тов.накл.№Гл-11-1 от 01.11.2023г. на сумму 9 150 руб., тов.накл.№32 от 13.12.2023г.на сумму 431 510 руб.</t>
  </si>
  <si>
    <t xml:space="preserve">                 29.12.2023 года.⃰  ⃰</t>
  </si>
  <si>
    <t>101629 руб. (дополнительно выделено за счет бюджета муниципального образования)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</si>
</sst>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92D05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/>
    <xf numFmtId="0" fontId="1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5" borderId="9" xfId="0" applyFont="1" applyFill="1" applyBorder="1" applyAlignment="1">
      <alignment vertical="top" wrapText="1"/>
    </xf>
    <xf numFmtId="0" fontId="9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9" fillId="3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top" wrapText="1"/>
    </xf>
    <xf numFmtId="0" fontId="3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top" wrapText="1"/>
    </xf>
    <xf numFmtId="0" fontId="0" fillId="4" borderId="0" xfId="0" applyFill="1"/>
    <xf numFmtId="0" fontId="1" fillId="0" borderId="0" xfId="0" applyFont="1" applyAlignment="1">
      <alignment vertical="top"/>
    </xf>
    <xf numFmtId="0" fontId="10" fillId="3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3" fillId="0" borderId="21" xfId="0" applyFont="1" applyBorder="1" applyAlignment="1">
      <alignment horizontal="center" vertical="center" wrapText="1"/>
    </xf>
    <xf numFmtId="43" fontId="6" fillId="2" borderId="8" xfId="1" applyFont="1" applyFill="1" applyBorder="1" applyAlignment="1">
      <alignment horizontal="center" vertical="center" wrapText="1"/>
    </xf>
    <xf numFmtId="43" fontId="6" fillId="4" borderId="8" xfId="1" applyFont="1" applyFill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1" fillId="4" borderId="1" xfId="1" applyFont="1" applyFill="1" applyBorder="1" applyAlignment="1">
      <alignment horizontal="center" vertical="top" wrapText="1"/>
    </xf>
    <xf numFmtId="43" fontId="1" fillId="4" borderId="1" xfId="1" applyFont="1" applyFill="1" applyBorder="1" applyAlignment="1">
      <alignment vertical="top" wrapText="1"/>
    </xf>
    <xf numFmtId="43" fontId="1" fillId="2" borderId="10" xfId="1" applyFont="1" applyFill="1" applyBorder="1" applyAlignment="1">
      <alignment vertical="top" wrapText="1"/>
    </xf>
    <xf numFmtId="43" fontId="1" fillId="2" borderId="11" xfId="1" applyFont="1" applyFill="1" applyBorder="1" applyAlignment="1">
      <alignment horizontal="right" vertical="top" wrapText="1"/>
    </xf>
    <xf numFmtId="43" fontId="1" fillId="2" borderId="8" xfId="1" applyFont="1" applyFill="1" applyBorder="1" applyAlignment="1">
      <alignment vertical="top" wrapText="1"/>
    </xf>
    <xf numFmtId="43" fontId="1" fillId="2" borderId="11" xfId="1" applyFont="1" applyFill="1" applyBorder="1" applyAlignment="1">
      <alignment vertical="top" wrapText="1"/>
    </xf>
    <xf numFmtId="43" fontId="9" fillId="4" borderId="10" xfId="1" applyFont="1" applyFill="1" applyBorder="1" applyAlignment="1">
      <alignment horizontal="center" vertical="center" wrapText="1"/>
    </xf>
    <xf numFmtId="43" fontId="11" fillId="5" borderId="10" xfId="1" applyFont="1" applyFill="1" applyBorder="1" applyAlignment="1">
      <alignment horizontal="center" vertical="center" wrapText="1"/>
    </xf>
    <xf numFmtId="43" fontId="9" fillId="2" borderId="10" xfId="1" applyFont="1" applyFill="1" applyBorder="1" applyAlignment="1">
      <alignment horizontal="center" vertical="center" wrapText="1"/>
    </xf>
    <xf numFmtId="43" fontId="9" fillId="2" borderId="11" xfId="1" applyFont="1" applyFill="1" applyBorder="1" applyAlignment="1">
      <alignment horizontal="center" vertical="center" wrapText="1"/>
    </xf>
    <xf numFmtId="43" fontId="10" fillId="5" borderId="6" xfId="1" applyFont="1" applyFill="1" applyBorder="1" applyAlignment="1">
      <alignment horizontal="center" vertical="center"/>
    </xf>
    <xf numFmtId="43" fontId="12" fillId="5" borderId="6" xfId="1" applyFont="1" applyFill="1" applyBorder="1" applyAlignment="1">
      <alignment horizontal="center" vertical="center"/>
    </xf>
    <xf numFmtId="43" fontId="10" fillId="2" borderId="6" xfId="1" applyFont="1" applyFill="1" applyBorder="1" applyAlignment="1">
      <alignment horizontal="center" vertical="center"/>
    </xf>
    <xf numFmtId="43" fontId="10" fillId="2" borderId="9" xfId="1" applyFont="1" applyFill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/>
    </xf>
    <xf numFmtId="4" fontId="10" fillId="2" borderId="9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vertical="top" wrapText="1"/>
    </xf>
    <xf numFmtId="0" fontId="14" fillId="4" borderId="6" xfId="0" applyFont="1" applyFill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20" xfId="0" applyFont="1" applyBorder="1" applyAlignment="1">
      <alignment horizontal="left" wrapText="1"/>
    </xf>
    <xf numFmtId="0" fontId="1" fillId="4" borderId="0" xfId="0" applyFon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/>
    </xf>
    <xf numFmtId="3" fontId="10" fillId="2" borderId="1" xfId="0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5" borderId="8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/>
    </xf>
    <xf numFmtId="3" fontId="10" fillId="4" borderId="8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top" wrapText="1"/>
    </xf>
    <xf numFmtId="0" fontId="1" fillId="4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4" fontId="10" fillId="2" borderId="1" xfId="0" applyNumberFormat="1" applyFont="1" applyFill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10" fillId="4" borderId="8" xfId="0" applyNumberFormat="1" applyFont="1" applyFill="1" applyBorder="1" applyAlignment="1">
      <alignment horizontal="center" vertical="center"/>
    </xf>
    <xf numFmtId="4" fontId="9" fillId="4" borderId="10" xfId="0" applyNumberFormat="1" applyFont="1" applyFill="1" applyBorder="1" applyAlignment="1">
      <alignment horizontal="center" vertical="center" wrapText="1"/>
    </xf>
    <xf numFmtId="4" fontId="10" fillId="5" borderId="6" xfId="0" applyNumberFormat="1" applyFont="1" applyFill="1" applyBorder="1" applyAlignment="1">
      <alignment horizontal="center" vertical="center"/>
    </xf>
    <xf numFmtId="4" fontId="11" fillId="5" borderId="10" xfId="0" applyNumberFormat="1" applyFont="1" applyFill="1" applyBorder="1" applyAlignment="1">
      <alignment horizontal="center" vertical="center" wrapText="1"/>
    </xf>
    <xf numFmtId="4" fontId="12" fillId="5" borderId="6" xfId="0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6"/>
  <sheetViews>
    <sheetView tabSelected="1" topLeftCell="A19" zoomScale="86" zoomScaleNormal="86" workbookViewId="0">
      <selection activeCell="L38" sqref="L38"/>
    </sheetView>
  </sheetViews>
  <sheetFormatPr defaultRowHeight="15" x14ac:dyDescent="0.25"/>
  <cols>
    <col min="1" max="1" width="6.42578125" customWidth="1"/>
    <col min="2" max="2" width="20" customWidth="1"/>
    <col min="3" max="3" width="16.140625" customWidth="1"/>
    <col min="4" max="4" width="14.5703125" customWidth="1"/>
    <col min="5" max="5" width="12" hidden="1" customWidth="1"/>
    <col min="6" max="6" width="16.140625" customWidth="1"/>
    <col min="7" max="7" width="14.5703125" customWidth="1"/>
    <col min="8" max="8" width="16.85546875" customWidth="1"/>
    <col min="9" max="9" width="11.42578125" customWidth="1"/>
    <col min="10" max="10" width="14.42578125" customWidth="1"/>
    <col min="11" max="11" width="10.7109375" customWidth="1"/>
    <col min="12" max="12" width="12.140625" customWidth="1"/>
    <col min="13" max="13" width="14.85546875" customWidth="1"/>
    <col min="14" max="14" width="11.85546875" customWidth="1"/>
    <col min="15" max="15" width="12" customWidth="1"/>
    <col min="17" max="17" width="10.140625" customWidth="1"/>
  </cols>
  <sheetData>
    <row r="1" spans="1:17" ht="33" customHeight="1" x14ac:dyDescent="0.25">
      <c r="L1" s="81" t="s">
        <v>56</v>
      </c>
      <c r="M1" s="81"/>
      <c r="N1" s="81"/>
      <c r="O1" s="3"/>
      <c r="P1" s="3"/>
      <c r="Q1" s="3"/>
    </row>
    <row r="2" spans="1:17" x14ac:dyDescent="0.25">
      <c r="L2" s="81"/>
      <c r="M2" s="81"/>
      <c r="N2" s="81"/>
      <c r="O2" s="3"/>
      <c r="P2" s="3"/>
      <c r="Q2" s="3"/>
    </row>
    <row r="3" spans="1:17" x14ac:dyDescent="0.25">
      <c r="L3" s="81"/>
      <c r="M3" s="81"/>
      <c r="N3" s="81"/>
      <c r="O3" s="3"/>
      <c r="P3" s="3"/>
      <c r="Q3" s="3"/>
    </row>
    <row r="4" spans="1:17" x14ac:dyDescent="0.25">
      <c r="L4" s="81"/>
      <c r="M4" s="81"/>
      <c r="N4" s="81"/>
      <c r="O4" s="3"/>
      <c r="P4" s="3"/>
      <c r="Q4" s="3"/>
    </row>
    <row r="5" spans="1:17" x14ac:dyDescent="0.25">
      <c r="L5" s="81"/>
      <c r="M5" s="81"/>
      <c r="N5" s="81"/>
      <c r="O5" s="3"/>
      <c r="P5" s="3"/>
      <c r="Q5" s="3"/>
    </row>
    <row r="6" spans="1:17" ht="15.75" customHeight="1" x14ac:dyDescent="0.25"/>
    <row r="7" spans="1:17" ht="15" customHeight="1" x14ac:dyDescent="0.25">
      <c r="A7" s="82" t="s">
        <v>57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29"/>
      <c r="P7" s="29"/>
      <c r="Q7" s="29"/>
    </row>
    <row r="8" spans="1:17" ht="15.75" customHeight="1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29"/>
      <c r="P8" s="29"/>
      <c r="Q8" s="29"/>
    </row>
    <row r="9" spans="1:17" ht="36" customHeight="1" x14ac:dyDescent="0.2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29"/>
      <c r="P9" s="29"/>
      <c r="Q9" s="29"/>
    </row>
    <row r="10" spans="1:17" ht="11.25" customHeight="1" x14ac:dyDescent="0.25"/>
    <row r="11" spans="1:17" ht="19.5" customHeight="1" x14ac:dyDescent="0.25">
      <c r="A11" s="75" t="s">
        <v>19</v>
      </c>
      <c r="B11" s="75"/>
      <c r="C11" s="75"/>
      <c r="D11" s="80" t="s">
        <v>77</v>
      </c>
      <c r="E11" s="80"/>
      <c r="F11" s="80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33.75" customHeight="1" x14ac:dyDescent="0.25">
      <c r="A12" s="75" t="s">
        <v>29</v>
      </c>
      <c r="B12" s="75"/>
      <c r="C12" s="75"/>
      <c r="D12" s="75"/>
      <c r="E12" s="75"/>
      <c r="F12" s="75"/>
      <c r="G12" s="80" t="s">
        <v>62</v>
      </c>
      <c r="H12" s="80"/>
      <c r="I12" s="80"/>
      <c r="J12" s="80"/>
      <c r="K12" s="80"/>
      <c r="L12" s="13"/>
      <c r="M12" s="13"/>
      <c r="N12" s="13"/>
      <c r="O12" s="13"/>
      <c r="P12" s="13"/>
      <c r="Q12" s="13"/>
    </row>
    <row r="13" spans="1:17" ht="24.75" customHeight="1" x14ac:dyDescent="0.25"/>
    <row r="14" spans="1:17" ht="21.75" customHeight="1" x14ac:dyDescent="0.25">
      <c r="A14" s="83" t="s">
        <v>30</v>
      </c>
      <c r="B14" s="83"/>
      <c r="C14" s="83"/>
    </row>
    <row r="15" spans="1:17" ht="63.75" customHeight="1" thickBot="1" x14ac:dyDescent="0.3">
      <c r="A15" s="79" t="s">
        <v>58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13"/>
      <c r="P15" s="13"/>
      <c r="Q15" s="13"/>
    </row>
    <row r="16" spans="1:17" ht="15" customHeight="1" x14ac:dyDescent="0.25">
      <c r="A16" s="104" t="s">
        <v>15</v>
      </c>
      <c r="B16" s="103" t="s">
        <v>59</v>
      </c>
      <c r="C16" s="106" t="s">
        <v>31</v>
      </c>
      <c r="D16" s="107"/>
      <c r="E16" s="107"/>
      <c r="F16" s="107"/>
      <c r="G16" s="103" t="s">
        <v>32</v>
      </c>
      <c r="H16" s="103"/>
      <c r="I16" s="103"/>
      <c r="J16" s="103" t="s">
        <v>33</v>
      </c>
      <c r="K16" s="103" t="s">
        <v>34</v>
      </c>
      <c r="L16" s="103"/>
      <c r="M16" s="103"/>
      <c r="N16" s="101" t="s">
        <v>0</v>
      </c>
    </row>
    <row r="17" spans="1:17" ht="16.5" customHeight="1" x14ac:dyDescent="0.25">
      <c r="A17" s="105"/>
      <c r="B17" s="84"/>
      <c r="C17" s="108"/>
      <c r="D17" s="109"/>
      <c r="E17" s="109"/>
      <c r="F17" s="109"/>
      <c r="G17" s="84"/>
      <c r="H17" s="84"/>
      <c r="I17" s="84"/>
      <c r="J17" s="84"/>
      <c r="K17" s="84"/>
      <c r="L17" s="84"/>
      <c r="M17" s="84"/>
      <c r="N17" s="102"/>
    </row>
    <row r="18" spans="1:17" ht="51" customHeight="1" x14ac:dyDescent="0.25">
      <c r="A18" s="105"/>
      <c r="B18" s="84"/>
      <c r="C18" s="110"/>
      <c r="D18" s="111"/>
      <c r="E18" s="111"/>
      <c r="F18" s="111"/>
      <c r="G18" s="84"/>
      <c r="H18" s="84"/>
      <c r="I18" s="84"/>
      <c r="J18" s="84"/>
      <c r="K18" s="84"/>
      <c r="L18" s="84"/>
      <c r="M18" s="84"/>
      <c r="N18" s="102"/>
    </row>
    <row r="19" spans="1:17" x14ac:dyDescent="0.25">
      <c r="A19" s="105"/>
      <c r="B19" s="84"/>
      <c r="C19" s="84" t="s">
        <v>1</v>
      </c>
      <c r="D19" s="112" t="s">
        <v>2</v>
      </c>
      <c r="E19" s="113"/>
      <c r="F19" s="113"/>
      <c r="G19" s="114" t="s">
        <v>1</v>
      </c>
      <c r="H19" s="116" t="s">
        <v>2</v>
      </c>
      <c r="I19" s="116"/>
      <c r="J19" s="84"/>
      <c r="K19" s="84" t="s">
        <v>1</v>
      </c>
      <c r="L19" s="84" t="s">
        <v>2</v>
      </c>
      <c r="M19" s="84"/>
      <c r="N19" s="18"/>
    </row>
    <row r="20" spans="1:17" ht="75" customHeight="1" x14ac:dyDescent="0.25">
      <c r="A20" s="105"/>
      <c r="B20" s="84"/>
      <c r="C20" s="84"/>
      <c r="D20" s="19" t="s">
        <v>3</v>
      </c>
      <c r="E20" s="19" t="s">
        <v>4</v>
      </c>
      <c r="F20" s="19" t="s">
        <v>4</v>
      </c>
      <c r="G20" s="115"/>
      <c r="H20" s="19" t="s">
        <v>3</v>
      </c>
      <c r="I20" s="19" t="s">
        <v>4</v>
      </c>
      <c r="J20" s="84"/>
      <c r="K20" s="84"/>
      <c r="L20" s="19" t="s">
        <v>3</v>
      </c>
      <c r="M20" s="19" t="s">
        <v>4</v>
      </c>
      <c r="N20" s="20"/>
    </row>
    <row r="21" spans="1:17" ht="27.75" customHeight="1" thickBot="1" x14ac:dyDescent="0.3">
      <c r="A21" s="5">
        <v>1</v>
      </c>
      <c r="B21" s="10" t="s">
        <v>63</v>
      </c>
      <c r="C21" s="52">
        <f>D21+F21</f>
        <v>774222</v>
      </c>
      <c r="D21" s="53">
        <v>557000</v>
      </c>
      <c r="E21" s="54"/>
      <c r="F21" s="53">
        <v>217222</v>
      </c>
      <c r="G21" s="52">
        <f>H21+I21</f>
        <v>774222</v>
      </c>
      <c r="H21" s="53">
        <v>557000</v>
      </c>
      <c r="I21" s="53">
        <v>217222</v>
      </c>
      <c r="J21" s="53">
        <v>569798</v>
      </c>
      <c r="K21" s="52">
        <f>L21+M21</f>
        <v>569798</v>
      </c>
      <c r="L21" s="53">
        <v>409930.92</v>
      </c>
      <c r="M21" s="53">
        <v>159867.07999999999</v>
      </c>
      <c r="N21" s="9"/>
    </row>
    <row r="22" spans="1:17" ht="30" customHeight="1" x14ac:dyDescent="0.25"/>
    <row r="23" spans="1:17" ht="15.75" customHeight="1" x14ac:dyDescent="0.25">
      <c r="A23" s="75" t="s">
        <v>52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13"/>
      <c r="P23" s="13"/>
      <c r="Q23" s="13"/>
    </row>
    <row r="24" spans="1:17" ht="14.25" customHeight="1" thickBot="1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29.75" customHeight="1" x14ac:dyDescent="0.25">
      <c r="A25" s="122" t="s">
        <v>35</v>
      </c>
      <c r="B25" s="121"/>
      <c r="C25" s="121" t="s">
        <v>36</v>
      </c>
      <c r="D25" s="121"/>
      <c r="E25" s="34"/>
      <c r="F25" s="34" t="s">
        <v>37</v>
      </c>
      <c r="G25" s="37" t="s">
        <v>76</v>
      </c>
      <c r="H25" s="32" t="s">
        <v>38</v>
      </c>
    </row>
    <row r="26" spans="1:17" ht="17.25" customHeight="1" x14ac:dyDescent="0.25">
      <c r="A26" s="85" t="s">
        <v>53</v>
      </c>
      <c r="B26" s="86"/>
      <c r="C26" s="96">
        <f>C28+C29</f>
        <v>774222</v>
      </c>
      <c r="D26" s="96"/>
      <c r="E26" s="24"/>
      <c r="F26" s="35">
        <f>F28+F29</f>
        <v>100</v>
      </c>
      <c r="G26" s="61">
        <v>569798</v>
      </c>
      <c r="H26" s="65"/>
    </row>
    <row r="27" spans="1:17" ht="15" customHeight="1" x14ac:dyDescent="0.25">
      <c r="A27" s="92" t="s">
        <v>5</v>
      </c>
      <c r="B27" s="93"/>
      <c r="C27" s="97"/>
      <c r="D27" s="97"/>
      <c r="E27" s="36"/>
      <c r="F27" s="36"/>
      <c r="G27" s="62"/>
      <c r="H27" s="66"/>
    </row>
    <row r="28" spans="1:17" ht="16.5" customHeight="1" x14ac:dyDescent="0.25">
      <c r="A28" s="85" t="s">
        <v>43</v>
      </c>
      <c r="B28" s="86"/>
      <c r="C28" s="98">
        <v>557000</v>
      </c>
      <c r="D28" s="98"/>
      <c r="E28" s="24"/>
      <c r="F28" s="35">
        <f>ROUND(C28/C26*100,4)</f>
        <v>71.943200000000004</v>
      </c>
      <c r="G28" s="63">
        <v>409930.92</v>
      </c>
      <c r="H28" s="67">
        <f>C28-G28</f>
        <v>147069.08000000002</v>
      </c>
    </row>
    <row r="29" spans="1:17" ht="31.5" customHeight="1" thickBot="1" x14ac:dyDescent="0.3">
      <c r="A29" s="90" t="s">
        <v>24</v>
      </c>
      <c r="B29" s="91"/>
      <c r="C29" s="124">
        <v>217222</v>
      </c>
      <c r="D29" s="124"/>
      <c r="E29" s="46"/>
      <c r="F29" s="47">
        <f>ROUND(C29/C26*100,4)</f>
        <v>28.056799999999999</v>
      </c>
      <c r="G29" s="64">
        <v>159867.07999999999</v>
      </c>
      <c r="H29" s="68">
        <f t="shared" ref="H29" si="0">C29-G29</f>
        <v>57354.920000000013</v>
      </c>
    </row>
    <row r="30" spans="1:17" ht="12.75" customHeight="1" x14ac:dyDescent="0.25"/>
    <row r="31" spans="1:17" ht="15.75" customHeight="1" x14ac:dyDescent="0.25">
      <c r="A31" s="83" t="s">
        <v>39</v>
      </c>
      <c r="B31" s="83"/>
      <c r="C31" s="83"/>
    </row>
    <row r="32" spans="1:17" ht="12" customHeight="1" x14ac:dyDescent="0.25"/>
    <row r="33" spans="1:17" ht="21" customHeight="1" x14ac:dyDescent="0.25">
      <c r="A33" s="76" t="s">
        <v>40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5.75" thickBot="1" x14ac:dyDescent="0.3"/>
    <row r="35" spans="1:17" ht="181.5" customHeight="1" x14ac:dyDescent="0.25">
      <c r="A35" s="21" t="s">
        <v>15</v>
      </c>
      <c r="B35" s="30" t="s">
        <v>7</v>
      </c>
      <c r="C35" s="87" t="s">
        <v>41</v>
      </c>
      <c r="D35" s="87"/>
      <c r="E35" s="22"/>
      <c r="F35" s="30" t="s">
        <v>42</v>
      </c>
      <c r="G35" s="30" t="s">
        <v>25</v>
      </c>
      <c r="H35" s="51" t="s">
        <v>26</v>
      </c>
      <c r="I35" s="23" t="s">
        <v>6</v>
      </c>
      <c r="J35" s="42"/>
    </row>
    <row r="36" spans="1:17" ht="54.75" customHeight="1" x14ac:dyDescent="0.25">
      <c r="A36" s="25">
        <v>1</v>
      </c>
      <c r="B36" s="26" t="s">
        <v>21</v>
      </c>
      <c r="C36" s="88"/>
      <c r="D36" s="88"/>
      <c r="E36" s="12"/>
      <c r="F36" s="31"/>
      <c r="G36" s="12"/>
      <c r="H36" s="41">
        <f t="shared" ref="H36:H41" si="1">F36-G36</f>
        <v>0</v>
      </c>
      <c r="I36" s="11"/>
      <c r="J36" s="43"/>
    </row>
    <row r="37" spans="1:17" ht="73.5" customHeight="1" x14ac:dyDescent="0.25">
      <c r="A37" s="25">
        <v>2</v>
      </c>
      <c r="B37" s="26" t="s">
        <v>18</v>
      </c>
      <c r="C37" s="88"/>
      <c r="D37" s="88"/>
      <c r="E37" s="12"/>
      <c r="F37" s="31"/>
      <c r="G37" s="12"/>
      <c r="H37" s="41">
        <f t="shared" si="1"/>
        <v>0</v>
      </c>
      <c r="I37" s="11"/>
      <c r="J37" s="43"/>
    </row>
    <row r="38" spans="1:17" ht="165.75" customHeight="1" x14ac:dyDescent="0.25">
      <c r="A38" s="25">
        <v>3</v>
      </c>
      <c r="B38" s="26" t="s">
        <v>8</v>
      </c>
      <c r="C38" s="89" t="s">
        <v>78</v>
      </c>
      <c r="D38" s="89"/>
      <c r="E38" s="12"/>
      <c r="F38" s="55">
        <v>774222</v>
      </c>
      <c r="G38" s="56">
        <v>569798</v>
      </c>
      <c r="H38" s="57">
        <f t="shared" si="1"/>
        <v>204424</v>
      </c>
      <c r="I38" s="11" t="s">
        <v>79</v>
      </c>
      <c r="J38" s="43"/>
    </row>
    <row r="39" spans="1:17" ht="22.5" customHeight="1" x14ac:dyDescent="0.25">
      <c r="A39" s="25">
        <v>4</v>
      </c>
      <c r="B39" s="26" t="s">
        <v>22</v>
      </c>
      <c r="C39" s="88"/>
      <c r="D39" s="88"/>
      <c r="E39" s="12"/>
      <c r="F39" s="31"/>
      <c r="G39" s="12"/>
      <c r="H39" s="41">
        <f t="shared" si="1"/>
        <v>0</v>
      </c>
      <c r="I39" s="11"/>
      <c r="J39" s="43"/>
    </row>
    <row r="40" spans="1:17" ht="33" customHeight="1" x14ac:dyDescent="0.25">
      <c r="A40" s="25">
        <v>5</v>
      </c>
      <c r="B40" s="26" t="s">
        <v>9</v>
      </c>
      <c r="C40" s="88"/>
      <c r="D40" s="88"/>
      <c r="E40" s="12"/>
      <c r="F40" s="31"/>
      <c r="G40" s="12"/>
      <c r="H40" s="41">
        <f t="shared" si="1"/>
        <v>0</v>
      </c>
      <c r="I40" s="11"/>
      <c r="J40" s="43"/>
    </row>
    <row r="41" spans="1:17" ht="27.75" customHeight="1" x14ac:dyDescent="0.25">
      <c r="A41" s="25">
        <v>6</v>
      </c>
      <c r="B41" s="26" t="s">
        <v>10</v>
      </c>
      <c r="C41" s="88"/>
      <c r="D41" s="88"/>
      <c r="E41" s="12"/>
      <c r="F41" s="31"/>
      <c r="G41" s="12"/>
      <c r="H41" s="41">
        <f t="shared" si="1"/>
        <v>0</v>
      </c>
      <c r="I41" s="11"/>
      <c r="J41" s="43"/>
    </row>
    <row r="42" spans="1:17" ht="18.75" customHeight="1" thickBot="1" x14ac:dyDescent="0.3">
      <c r="A42" s="7"/>
      <c r="B42" s="8" t="s">
        <v>11</v>
      </c>
      <c r="C42" s="100"/>
      <c r="D42" s="100"/>
      <c r="E42" s="100"/>
      <c r="F42" s="58">
        <f>SUM(F36:F41)</f>
        <v>774222</v>
      </c>
      <c r="G42" s="59">
        <f>SUM(G36:G41)</f>
        <v>569798</v>
      </c>
      <c r="H42" s="60">
        <f>SUM(H36:I41)</f>
        <v>204424</v>
      </c>
      <c r="I42" s="17"/>
      <c r="J42" s="43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120" t="s">
        <v>44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</row>
    <row r="46" spans="1:17" ht="49.5" customHeight="1" x14ac:dyDescent="0.25">
      <c r="A46" s="125" t="s">
        <v>80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"/>
      <c r="P46" s="1"/>
      <c r="Q46" s="1"/>
    </row>
    <row r="47" spans="1:17" ht="19.5" customHeight="1" x14ac:dyDescent="0.25">
      <c r="A47" s="94" t="s">
        <v>23</v>
      </c>
      <c r="B47" s="94"/>
      <c r="C47" s="94"/>
      <c r="D47" s="94"/>
      <c r="E47" s="94"/>
      <c r="F47" s="94"/>
      <c r="G47" s="94"/>
      <c r="H47" s="94"/>
      <c r="I47" s="94"/>
      <c r="J47" s="15"/>
      <c r="K47" s="15"/>
      <c r="L47" s="15"/>
      <c r="M47" s="15"/>
      <c r="N47" s="15"/>
      <c r="P47" s="14"/>
      <c r="Q47" s="14"/>
    </row>
    <row r="48" spans="1:17" ht="15.75" x14ac:dyDescent="0.25">
      <c r="A48" s="1"/>
    </row>
    <row r="49" spans="1:17" ht="15.75" x14ac:dyDescent="0.25">
      <c r="A49" s="1" t="s">
        <v>27</v>
      </c>
    </row>
    <row r="50" spans="1:17" ht="15.75" x14ac:dyDescent="0.25">
      <c r="A50" s="76" t="s">
        <v>45</v>
      </c>
      <c r="B50" s="76"/>
      <c r="C50" s="76"/>
      <c r="D50" s="76"/>
      <c r="E50" s="76"/>
      <c r="F50" s="76"/>
      <c r="G50" s="95" t="s">
        <v>64</v>
      </c>
      <c r="H50" s="95"/>
      <c r="I50" s="95"/>
      <c r="L50" s="1"/>
      <c r="M50" s="1"/>
      <c r="N50" s="1"/>
      <c r="O50" s="1"/>
      <c r="P50" s="1"/>
      <c r="Q50" s="1"/>
    </row>
    <row r="51" spans="1:17" ht="15.75" x14ac:dyDescent="0.25">
      <c r="A51" s="76" t="s">
        <v>20</v>
      </c>
      <c r="B51" s="76"/>
      <c r="C51" s="76"/>
      <c r="D51" s="123" t="s">
        <v>81</v>
      </c>
      <c r="E51" s="123"/>
      <c r="F51" s="123"/>
      <c r="G51" s="1"/>
      <c r="H51" s="1"/>
      <c r="I51" s="1"/>
      <c r="J51" s="1"/>
      <c r="K51" s="1"/>
      <c r="L51" s="1"/>
      <c r="M51" s="1"/>
    </row>
    <row r="52" spans="1:17" ht="15.75" x14ac:dyDescent="0.25">
      <c r="A52" s="1"/>
    </row>
    <row r="53" spans="1:17" ht="15.75" x14ac:dyDescent="0.25">
      <c r="A53" s="94" t="s">
        <v>28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1:17" ht="15.75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 customHeight="1" x14ac:dyDescent="0.25">
      <c r="A55" s="75" t="s">
        <v>60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13"/>
      <c r="O55" s="13"/>
      <c r="P55" s="13"/>
      <c r="Q55" s="13"/>
    </row>
    <row r="56" spans="1:17" ht="15.75" customHeight="1" x14ac:dyDescent="0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13"/>
      <c r="O56" s="13"/>
      <c r="P56" s="13"/>
      <c r="Q56" s="13"/>
    </row>
    <row r="57" spans="1:17" ht="15.75" customHeight="1" x14ac:dyDescent="0.2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13"/>
      <c r="O57" s="13"/>
      <c r="P57" s="13"/>
      <c r="Q57" s="13"/>
    </row>
    <row r="58" spans="1:17" ht="15.75" customHeight="1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13"/>
      <c r="O58" s="13"/>
      <c r="P58" s="13"/>
      <c r="Q58" s="13"/>
    </row>
    <row r="59" spans="1:17" ht="19.5" customHeight="1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13"/>
      <c r="O59" s="13"/>
      <c r="P59" s="13"/>
      <c r="Q59" s="13"/>
    </row>
    <row r="60" spans="1:17" ht="15.75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 customHeight="1" x14ac:dyDescent="0.25">
      <c r="A61" s="45" t="s">
        <v>55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1:17" ht="15.75" customHeight="1" x14ac:dyDescent="0.25">
      <c r="A62" s="77" t="s">
        <v>48</v>
      </c>
      <c r="B62" s="77"/>
      <c r="C62" s="77"/>
      <c r="D62" s="78" t="s">
        <v>70</v>
      </c>
      <c r="E62" s="78"/>
      <c r="F62" s="78"/>
      <c r="G62" s="78"/>
      <c r="H62" s="78"/>
      <c r="I62" s="78"/>
      <c r="J62" s="78"/>
      <c r="K62" s="78"/>
      <c r="L62" s="78"/>
      <c r="M62" s="78"/>
      <c r="N62" s="33"/>
      <c r="O62" s="33"/>
      <c r="P62" s="33"/>
      <c r="Q62" s="33"/>
    </row>
    <row r="63" spans="1:17" ht="15" customHeight="1" x14ac:dyDescent="0.25">
      <c r="A63" s="77"/>
      <c r="B63" s="77"/>
      <c r="C63" s="77"/>
      <c r="D63" s="2"/>
      <c r="F63" s="2" t="s">
        <v>50</v>
      </c>
      <c r="G63" s="28"/>
      <c r="H63" s="6"/>
      <c r="I63" s="28" t="s">
        <v>51</v>
      </c>
    </row>
    <row r="64" spans="1:17" x14ac:dyDescent="0.25">
      <c r="G64" t="s">
        <v>16</v>
      </c>
    </row>
    <row r="65" spans="1:17" ht="15.75" x14ac:dyDescent="0.25">
      <c r="A65" s="118" t="s">
        <v>69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45"/>
      <c r="P65" s="45"/>
      <c r="Q65" s="45"/>
    </row>
    <row r="66" spans="1:17" ht="15.75" x14ac:dyDescent="0.25">
      <c r="C66" s="4" t="s">
        <v>16</v>
      </c>
      <c r="D66" s="2" t="s">
        <v>46</v>
      </c>
      <c r="G66" s="28"/>
      <c r="H66" s="6" t="s">
        <v>49</v>
      </c>
      <c r="I66" s="6"/>
    </row>
    <row r="68" spans="1:17" ht="15.75" x14ac:dyDescent="0.25">
      <c r="A68" s="76" t="s">
        <v>12</v>
      </c>
      <c r="B68" s="76"/>
    </row>
    <row r="69" spans="1:17" ht="15.75" x14ac:dyDescent="0.25">
      <c r="A69" s="1" t="s">
        <v>13</v>
      </c>
      <c r="B69" s="44" t="s">
        <v>82</v>
      </c>
      <c r="C69" s="44"/>
    </row>
    <row r="71" spans="1:17" ht="15.75" x14ac:dyDescent="0.25">
      <c r="A71" s="118" t="s">
        <v>71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</row>
    <row r="72" spans="1:17" ht="15.75" x14ac:dyDescent="0.25">
      <c r="C72" s="4" t="s">
        <v>16</v>
      </c>
      <c r="D72" s="2" t="s">
        <v>47</v>
      </c>
      <c r="G72" s="27"/>
      <c r="H72" s="27" t="s">
        <v>49</v>
      </c>
      <c r="I72" s="27"/>
      <c r="J72" s="6"/>
      <c r="K72" s="119" t="s">
        <v>17</v>
      </c>
      <c r="L72" s="119"/>
    </row>
    <row r="74" spans="1:17" ht="6" customHeight="1" x14ac:dyDescent="0.25">
      <c r="A74" s="117" t="s">
        <v>54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49"/>
      <c r="P74" s="49"/>
      <c r="Q74" s="49"/>
    </row>
    <row r="75" spans="1:17" x14ac:dyDescent="0.25">
      <c r="A75" s="99" t="s">
        <v>14</v>
      </c>
      <c r="B75" s="99"/>
      <c r="C75" s="99"/>
      <c r="D75" s="99"/>
      <c r="E75" s="99"/>
      <c r="F75" s="99"/>
      <c r="G75" s="99"/>
      <c r="H75" s="99"/>
      <c r="I75" s="50"/>
      <c r="J75" s="50"/>
      <c r="K75" s="50"/>
      <c r="L75" s="50"/>
      <c r="M75" s="50"/>
      <c r="N75" s="50"/>
      <c r="O75" s="50"/>
      <c r="P75" s="50"/>
      <c r="Q75" s="50"/>
    </row>
    <row r="76" spans="1:17" x14ac:dyDescent="0.25">
      <c r="A76" s="99" t="s">
        <v>61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50"/>
      <c r="M76" s="50"/>
      <c r="N76" s="50"/>
      <c r="O76" s="50"/>
      <c r="P76" s="50"/>
      <c r="Q76" s="50"/>
    </row>
  </sheetData>
  <mergeCells count="61">
    <mergeCell ref="A53:Q53"/>
    <mergeCell ref="A45:Q45"/>
    <mergeCell ref="C25:D25"/>
    <mergeCell ref="A25:B25"/>
    <mergeCell ref="A33:Q33"/>
    <mergeCell ref="A50:F50"/>
    <mergeCell ref="D51:F51"/>
    <mergeCell ref="C39:D39"/>
    <mergeCell ref="C40:D40"/>
    <mergeCell ref="C29:D29"/>
    <mergeCell ref="A46:N46"/>
    <mergeCell ref="A74:N74"/>
    <mergeCell ref="A75:H75"/>
    <mergeCell ref="A65:N65"/>
    <mergeCell ref="A71:Q71"/>
    <mergeCell ref="K72:L72"/>
    <mergeCell ref="A76:K76"/>
    <mergeCell ref="C42:E42"/>
    <mergeCell ref="C41:D41"/>
    <mergeCell ref="N16:N18"/>
    <mergeCell ref="C19:C20"/>
    <mergeCell ref="B16:B20"/>
    <mergeCell ref="A23:N23"/>
    <mergeCell ref="A16:A20"/>
    <mergeCell ref="C16:F18"/>
    <mergeCell ref="D19:F19"/>
    <mergeCell ref="G16:I18"/>
    <mergeCell ref="K19:K20"/>
    <mergeCell ref="G19:G20"/>
    <mergeCell ref="H19:I19"/>
    <mergeCell ref="J16:J20"/>
    <mergeCell ref="K16:M18"/>
    <mergeCell ref="L19:M19"/>
    <mergeCell ref="A51:C51"/>
    <mergeCell ref="A26:B26"/>
    <mergeCell ref="C35:D35"/>
    <mergeCell ref="C36:D36"/>
    <mergeCell ref="C37:D37"/>
    <mergeCell ref="C38:D38"/>
    <mergeCell ref="A31:C31"/>
    <mergeCell ref="A28:B28"/>
    <mergeCell ref="A29:B29"/>
    <mergeCell ref="A27:B27"/>
    <mergeCell ref="A47:I47"/>
    <mergeCell ref="G50:I50"/>
    <mergeCell ref="C26:D26"/>
    <mergeCell ref="C27:D27"/>
    <mergeCell ref="C28:D28"/>
    <mergeCell ref="A15:N15"/>
    <mergeCell ref="A12:F12"/>
    <mergeCell ref="G12:K12"/>
    <mergeCell ref="L1:N5"/>
    <mergeCell ref="A7:N9"/>
    <mergeCell ref="A14:C14"/>
    <mergeCell ref="A11:C11"/>
    <mergeCell ref="D11:F11"/>
    <mergeCell ref="A55:M59"/>
    <mergeCell ref="A68:B68"/>
    <mergeCell ref="A62:C62"/>
    <mergeCell ref="D62:M62"/>
    <mergeCell ref="A63:C63"/>
  </mergeCells>
  <printOptions horizontalCentered="1"/>
  <pageMargins left="0.6692913385826772" right="0.43307086614173229" top="0.70866141732283472" bottom="0.39370078740157483" header="0.19685039370078741" footer="0.19685039370078741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6"/>
  <sheetViews>
    <sheetView topLeftCell="A40" workbookViewId="0">
      <selection activeCell="H31" sqref="H31"/>
    </sheetView>
  </sheetViews>
  <sheetFormatPr defaultRowHeight="15" x14ac:dyDescent="0.25"/>
  <cols>
    <col min="1" max="1" width="6.42578125" customWidth="1"/>
    <col min="2" max="2" width="20" customWidth="1"/>
    <col min="3" max="3" width="16.140625" customWidth="1"/>
    <col min="4" max="4" width="14.5703125" customWidth="1"/>
    <col min="5" max="5" width="12" hidden="1" customWidth="1"/>
    <col min="6" max="6" width="16.140625" customWidth="1"/>
    <col min="7" max="7" width="14.5703125" customWidth="1"/>
    <col min="8" max="8" width="16.85546875" customWidth="1"/>
    <col min="9" max="9" width="11.42578125" customWidth="1"/>
    <col min="10" max="10" width="14.42578125" customWidth="1"/>
    <col min="11" max="11" width="10.7109375" customWidth="1"/>
    <col min="12" max="12" width="12.140625" customWidth="1"/>
    <col min="13" max="13" width="14.85546875" customWidth="1"/>
    <col min="14" max="14" width="11.85546875" customWidth="1"/>
    <col min="15" max="15" width="12" customWidth="1"/>
    <col min="17" max="17" width="10.140625" customWidth="1"/>
  </cols>
  <sheetData>
    <row r="1" spans="1:17" ht="33" customHeight="1" x14ac:dyDescent="0.25">
      <c r="L1" s="81" t="s">
        <v>56</v>
      </c>
      <c r="M1" s="81"/>
      <c r="N1" s="81"/>
      <c r="O1" s="3"/>
      <c r="P1" s="3"/>
      <c r="Q1" s="3"/>
    </row>
    <row r="2" spans="1:17" x14ac:dyDescent="0.25">
      <c r="L2" s="81"/>
      <c r="M2" s="81"/>
      <c r="N2" s="81"/>
      <c r="O2" s="3"/>
      <c r="P2" s="3"/>
      <c r="Q2" s="3"/>
    </row>
    <row r="3" spans="1:17" x14ac:dyDescent="0.25">
      <c r="L3" s="81"/>
      <c r="M3" s="81"/>
      <c r="N3" s="81"/>
      <c r="O3" s="3"/>
      <c r="P3" s="3"/>
      <c r="Q3" s="3"/>
    </row>
    <row r="4" spans="1:17" x14ac:dyDescent="0.25">
      <c r="L4" s="81"/>
      <c r="M4" s="81"/>
      <c r="N4" s="81"/>
      <c r="O4" s="3"/>
      <c r="P4" s="3"/>
      <c r="Q4" s="3"/>
    </row>
    <row r="5" spans="1:17" x14ac:dyDescent="0.25">
      <c r="L5" s="81"/>
      <c r="M5" s="81"/>
      <c r="N5" s="81"/>
      <c r="O5" s="3"/>
      <c r="P5" s="3"/>
      <c r="Q5" s="3"/>
    </row>
    <row r="6" spans="1:17" ht="15.75" customHeight="1" x14ac:dyDescent="0.25"/>
    <row r="7" spans="1:17" ht="15" customHeight="1" x14ac:dyDescent="0.25">
      <c r="A7" s="82" t="s">
        <v>57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29"/>
      <c r="P7" s="29"/>
      <c r="Q7" s="29"/>
    </row>
    <row r="8" spans="1:17" ht="15.75" customHeight="1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29"/>
      <c r="P8" s="29"/>
      <c r="Q8" s="29"/>
    </row>
    <row r="9" spans="1:17" ht="36" customHeight="1" x14ac:dyDescent="0.2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29"/>
      <c r="P9" s="29"/>
      <c r="Q9" s="29"/>
    </row>
    <row r="10" spans="1:17" ht="11.25" customHeight="1" x14ac:dyDescent="0.25"/>
    <row r="11" spans="1:17" ht="19.5" customHeight="1" x14ac:dyDescent="0.25">
      <c r="A11" s="75" t="s">
        <v>19</v>
      </c>
      <c r="B11" s="75"/>
      <c r="C11" s="75"/>
      <c r="D11" s="80" t="s">
        <v>77</v>
      </c>
      <c r="E11" s="80"/>
      <c r="F11" s="80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33.75" customHeight="1" x14ac:dyDescent="0.25">
      <c r="A12" s="75" t="s">
        <v>29</v>
      </c>
      <c r="B12" s="75"/>
      <c r="C12" s="75"/>
      <c r="D12" s="75"/>
      <c r="E12" s="75"/>
      <c r="F12" s="75"/>
      <c r="G12" s="80" t="s">
        <v>62</v>
      </c>
      <c r="H12" s="80"/>
      <c r="I12" s="80"/>
      <c r="J12" s="80"/>
      <c r="K12" s="80"/>
      <c r="L12" s="13"/>
      <c r="M12" s="13"/>
      <c r="N12" s="13"/>
      <c r="O12" s="13"/>
      <c r="P12" s="13"/>
      <c r="Q12" s="13"/>
    </row>
    <row r="13" spans="1:17" ht="24.75" customHeight="1" x14ac:dyDescent="0.25"/>
    <row r="14" spans="1:17" ht="21.75" customHeight="1" x14ac:dyDescent="0.25">
      <c r="A14" s="83" t="s">
        <v>30</v>
      </c>
      <c r="B14" s="83"/>
      <c r="C14" s="83"/>
    </row>
    <row r="15" spans="1:17" ht="63.75" customHeight="1" thickBot="1" x14ac:dyDescent="0.3">
      <c r="A15" s="79" t="s">
        <v>58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13"/>
      <c r="P15" s="13"/>
      <c r="Q15" s="13"/>
    </row>
    <row r="16" spans="1:17" ht="15" customHeight="1" x14ac:dyDescent="0.25">
      <c r="A16" s="104" t="s">
        <v>15</v>
      </c>
      <c r="B16" s="103" t="s">
        <v>59</v>
      </c>
      <c r="C16" s="106" t="s">
        <v>31</v>
      </c>
      <c r="D16" s="107"/>
      <c r="E16" s="107"/>
      <c r="F16" s="107"/>
      <c r="G16" s="103" t="s">
        <v>32</v>
      </c>
      <c r="H16" s="103"/>
      <c r="I16" s="103"/>
      <c r="J16" s="103" t="s">
        <v>33</v>
      </c>
      <c r="K16" s="103" t="s">
        <v>34</v>
      </c>
      <c r="L16" s="103"/>
      <c r="M16" s="103"/>
      <c r="N16" s="101" t="s">
        <v>0</v>
      </c>
    </row>
    <row r="17" spans="1:17" ht="16.5" customHeight="1" x14ac:dyDescent="0.25">
      <c r="A17" s="105"/>
      <c r="B17" s="84"/>
      <c r="C17" s="108"/>
      <c r="D17" s="109"/>
      <c r="E17" s="109"/>
      <c r="F17" s="109"/>
      <c r="G17" s="84"/>
      <c r="H17" s="84"/>
      <c r="I17" s="84"/>
      <c r="J17" s="84"/>
      <c r="K17" s="84"/>
      <c r="L17" s="84"/>
      <c r="M17" s="84"/>
      <c r="N17" s="102"/>
    </row>
    <row r="18" spans="1:17" ht="51" customHeight="1" x14ac:dyDescent="0.25">
      <c r="A18" s="105"/>
      <c r="B18" s="84"/>
      <c r="C18" s="110"/>
      <c r="D18" s="111"/>
      <c r="E18" s="111"/>
      <c r="F18" s="111"/>
      <c r="G18" s="84"/>
      <c r="H18" s="84"/>
      <c r="I18" s="84"/>
      <c r="J18" s="84"/>
      <c r="K18" s="84"/>
      <c r="L18" s="84"/>
      <c r="M18" s="84"/>
      <c r="N18" s="102"/>
    </row>
    <row r="19" spans="1:17" x14ac:dyDescent="0.25">
      <c r="A19" s="105"/>
      <c r="B19" s="84"/>
      <c r="C19" s="84" t="s">
        <v>1</v>
      </c>
      <c r="D19" s="112" t="s">
        <v>2</v>
      </c>
      <c r="E19" s="113"/>
      <c r="F19" s="113"/>
      <c r="G19" s="114" t="s">
        <v>1</v>
      </c>
      <c r="H19" s="116" t="s">
        <v>2</v>
      </c>
      <c r="I19" s="116"/>
      <c r="J19" s="84"/>
      <c r="K19" s="84" t="s">
        <v>1</v>
      </c>
      <c r="L19" s="84" t="s">
        <v>2</v>
      </c>
      <c r="M19" s="84"/>
      <c r="N19" s="18"/>
    </row>
    <row r="20" spans="1:17" ht="75" customHeight="1" x14ac:dyDescent="0.25">
      <c r="A20" s="105"/>
      <c r="B20" s="84"/>
      <c r="C20" s="84"/>
      <c r="D20" s="19" t="s">
        <v>3</v>
      </c>
      <c r="E20" s="19" t="s">
        <v>4</v>
      </c>
      <c r="F20" s="19" t="s">
        <v>4</v>
      </c>
      <c r="G20" s="115"/>
      <c r="H20" s="19" t="s">
        <v>3</v>
      </c>
      <c r="I20" s="19" t="s">
        <v>4</v>
      </c>
      <c r="J20" s="84"/>
      <c r="K20" s="84"/>
      <c r="L20" s="19" t="s">
        <v>3</v>
      </c>
      <c r="M20" s="19" t="s">
        <v>4</v>
      </c>
      <c r="N20" s="20"/>
    </row>
    <row r="21" spans="1:17" ht="131.25" customHeight="1" thickBot="1" x14ac:dyDescent="0.3">
      <c r="A21" s="5">
        <v>1</v>
      </c>
      <c r="B21" s="10" t="s">
        <v>65</v>
      </c>
      <c r="C21" s="52">
        <f>D21+F21</f>
        <v>572380</v>
      </c>
      <c r="D21" s="53">
        <v>412000</v>
      </c>
      <c r="E21" s="54"/>
      <c r="F21" s="53">
        <v>160380</v>
      </c>
      <c r="G21" s="52">
        <f>H21+I21</f>
        <v>572380</v>
      </c>
      <c r="H21" s="53">
        <v>412000</v>
      </c>
      <c r="I21" s="53">
        <v>160380</v>
      </c>
      <c r="J21" s="53">
        <v>636349</v>
      </c>
      <c r="K21" s="52">
        <f>L21+M21</f>
        <v>636349</v>
      </c>
      <c r="L21" s="53">
        <v>384892.53</v>
      </c>
      <c r="M21" s="53">
        <v>251456.47</v>
      </c>
      <c r="N21" s="9" t="s">
        <v>93</v>
      </c>
    </row>
    <row r="22" spans="1:17" ht="30" customHeight="1" x14ac:dyDescent="0.25"/>
    <row r="23" spans="1:17" ht="15.75" customHeight="1" x14ac:dyDescent="0.25">
      <c r="A23" s="75" t="s">
        <v>52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13"/>
      <c r="P23" s="13"/>
      <c r="Q23" s="13"/>
    </row>
    <row r="24" spans="1:17" ht="14.25" customHeight="1" thickBot="1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29.75" customHeight="1" x14ac:dyDescent="0.25">
      <c r="A25" s="122" t="s">
        <v>35</v>
      </c>
      <c r="B25" s="121"/>
      <c r="C25" s="121" t="s">
        <v>36</v>
      </c>
      <c r="D25" s="121"/>
      <c r="E25" s="34"/>
      <c r="F25" s="34" t="s">
        <v>37</v>
      </c>
      <c r="G25" s="37" t="s">
        <v>76</v>
      </c>
      <c r="H25" s="32" t="s">
        <v>38</v>
      </c>
    </row>
    <row r="26" spans="1:17" ht="17.25" customHeight="1" x14ac:dyDescent="0.25">
      <c r="A26" s="85" t="s">
        <v>53</v>
      </c>
      <c r="B26" s="86"/>
      <c r="C26" s="96">
        <f>C28+C29</f>
        <v>572380</v>
      </c>
      <c r="D26" s="96"/>
      <c r="E26" s="24"/>
      <c r="F26" s="35">
        <f>F28+F29</f>
        <v>100</v>
      </c>
      <c r="G26" s="133">
        <v>636349</v>
      </c>
      <c r="H26" s="134"/>
      <c r="I26" t="s">
        <v>94</v>
      </c>
    </row>
    <row r="27" spans="1:17" ht="15" customHeight="1" x14ac:dyDescent="0.25">
      <c r="A27" s="92" t="s">
        <v>5</v>
      </c>
      <c r="B27" s="93"/>
      <c r="C27" s="97"/>
      <c r="D27" s="97"/>
      <c r="E27" s="36"/>
      <c r="F27" s="36"/>
      <c r="G27" s="135"/>
      <c r="H27" s="136"/>
    </row>
    <row r="28" spans="1:17" ht="16.5" customHeight="1" x14ac:dyDescent="0.25">
      <c r="A28" s="85" t="s">
        <v>43</v>
      </c>
      <c r="B28" s="86"/>
      <c r="C28" s="98">
        <v>412000</v>
      </c>
      <c r="D28" s="98"/>
      <c r="E28" s="24"/>
      <c r="F28" s="35">
        <f>ROUND(C28/C26*100,4)</f>
        <v>71.980199999999996</v>
      </c>
      <c r="G28" s="69">
        <v>384892.53</v>
      </c>
      <c r="H28" s="70">
        <v>27107.47</v>
      </c>
    </row>
    <row r="29" spans="1:17" ht="31.5" customHeight="1" thickBot="1" x14ac:dyDescent="0.3">
      <c r="A29" s="90" t="s">
        <v>24</v>
      </c>
      <c r="B29" s="91"/>
      <c r="C29" s="124">
        <v>160380</v>
      </c>
      <c r="D29" s="124"/>
      <c r="E29" s="46"/>
      <c r="F29" s="47">
        <f>ROUND(C29/C26*100,4)</f>
        <v>28.0198</v>
      </c>
      <c r="G29" s="137">
        <v>251456.47</v>
      </c>
      <c r="H29" s="71">
        <f t="shared" ref="H29" si="0">C29-G29</f>
        <v>-91076.47</v>
      </c>
      <c r="I29" t="s">
        <v>100</v>
      </c>
    </row>
    <row r="30" spans="1:17" ht="12.75" customHeight="1" x14ac:dyDescent="0.25"/>
    <row r="31" spans="1:17" ht="15.75" customHeight="1" x14ac:dyDescent="0.25">
      <c r="A31" s="83" t="s">
        <v>39</v>
      </c>
      <c r="B31" s="83"/>
      <c r="C31" s="83"/>
    </row>
    <row r="32" spans="1:17" ht="12" customHeight="1" x14ac:dyDescent="0.25"/>
    <row r="33" spans="1:17" ht="21" customHeight="1" x14ac:dyDescent="0.25">
      <c r="A33" s="76" t="s">
        <v>40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5.75" thickBot="1" x14ac:dyDescent="0.3"/>
    <row r="35" spans="1:17" ht="181.5" customHeight="1" x14ac:dyDescent="0.25">
      <c r="A35" s="21" t="s">
        <v>15</v>
      </c>
      <c r="B35" s="30" t="s">
        <v>7</v>
      </c>
      <c r="C35" s="87" t="s">
        <v>41</v>
      </c>
      <c r="D35" s="87"/>
      <c r="E35" s="22"/>
      <c r="F35" s="30" t="s">
        <v>42</v>
      </c>
      <c r="G35" s="30" t="s">
        <v>25</v>
      </c>
      <c r="H35" s="51" t="s">
        <v>26</v>
      </c>
      <c r="I35" s="23" t="s">
        <v>6</v>
      </c>
      <c r="J35" s="42"/>
    </row>
    <row r="36" spans="1:17" ht="54.75" customHeight="1" x14ac:dyDescent="0.25">
      <c r="A36" s="25">
        <v>1</v>
      </c>
      <c r="B36" s="26" t="s">
        <v>21</v>
      </c>
      <c r="C36" s="88"/>
      <c r="D36" s="88"/>
      <c r="E36" s="12"/>
      <c r="F36" s="31"/>
      <c r="G36" s="12"/>
      <c r="H36" s="41">
        <f t="shared" ref="H36:H41" si="1">F36-G36</f>
        <v>0</v>
      </c>
      <c r="I36" s="11"/>
      <c r="J36" s="43"/>
    </row>
    <row r="37" spans="1:17" ht="73.5" customHeight="1" x14ac:dyDescent="0.25">
      <c r="A37" s="25">
        <v>2</v>
      </c>
      <c r="B37" s="26" t="s">
        <v>18</v>
      </c>
      <c r="C37" s="88"/>
      <c r="D37" s="88"/>
      <c r="E37" s="12"/>
      <c r="F37" s="31"/>
      <c r="G37" s="12"/>
      <c r="H37" s="41">
        <f t="shared" si="1"/>
        <v>0</v>
      </c>
      <c r="I37" s="11"/>
      <c r="J37" s="43"/>
    </row>
    <row r="38" spans="1:17" ht="396" customHeight="1" x14ac:dyDescent="0.25">
      <c r="A38" s="25">
        <v>3</v>
      </c>
      <c r="B38" s="26" t="s">
        <v>8</v>
      </c>
      <c r="C38" s="89" t="s">
        <v>96</v>
      </c>
      <c r="D38" s="89"/>
      <c r="E38" s="12"/>
      <c r="F38" s="55">
        <v>572380</v>
      </c>
      <c r="G38" s="56">
        <v>636349</v>
      </c>
      <c r="H38" s="57">
        <f t="shared" si="1"/>
        <v>-63969</v>
      </c>
      <c r="I38" s="74" t="s">
        <v>95</v>
      </c>
      <c r="J38" s="43"/>
    </row>
    <row r="39" spans="1:17" ht="22.5" customHeight="1" x14ac:dyDescent="0.25">
      <c r="A39" s="25">
        <v>4</v>
      </c>
      <c r="B39" s="26" t="s">
        <v>22</v>
      </c>
      <c r="C39" s="88"/>
      <c r="D39" s="88"/>
      <c r="E39" s="12"/>
      <c r="F39" s="31"/>
      <c r="G39" s="12"/>
      <c r="H39" s="41">
        <f t="shared" si="1"/>
        <v>0</v>
      </c>
      <c r="I39" s="11"/>
      <c r="J39" s="43"/>
    </row>
    <row r="40" spans="1:17" ht="33" customHeight="1" x14ac:dyDescent="0.25">
      <c r="A40" s="25">
        <v>5</v>
      </c>
      <c r="B40" s="26" t="s">
        <v>9</v>
      </c>
      <c r="C40" s="88"/>
      <c r="D40" s="88"/>
      <c r="E40" s="12"/>
      <c r="F40" s="31"/>
      <c r="G40" s="12"/>
      <c r="H40" s="41">
        <f t="shared" si="1"/>
        <v>0</v>
      </c>
      <c r="I40" s="11"/>
      <c r="J40" s="43"/>
    </row>
    <row r="41" spans="1:17" ht="27.75" customHeight="1" x14ac:dyDescent="0.25">
      <c r="A41" s="25">
        <v>6</v>
      </c>
      <c r="B41" s="26" t="s">
        <v>10</v>
      </c>
      <c r="C41" s="88"/>
      <c r="D41" s="88"/>
      <c r="E41" s="12"/>
      <c r="F41" s="31"/>
      <c r="G41" s="12"/>
      <c r="H41" s="41">
        <f t="shared" si="1"/>
        <v>0</v>
      </c>
      <c r="I41" s="11"/>
      <c r="J41" s="43"/>
    </row>
    <row r="42" spans="1:17" ht="18.75" customHeight="1" thickBot="1" x14ac:dyDescent="0.3">
      <c r="A42" s="7"/>
      <c r="B42" s="8" t="s">
        <v>11</v>
      </c>
      <c r="C42" s="100"/>
      <c r="D42" s="100"/>
      <c r="E42" s="100"/>
      <c r="F42" s="58">
        <f>SUM(F36:F41)</f>
        <v>572380</v>
      </c>
      <c r="G42" s="59">
        <f>SUM(G36:G41)</f>
        <v>636349</v>
      </c>
      <c r="H42" s="60">
        <f>SUM(H36:I41)</f>
        <v>-63969</v>
      </c>
      <c r="I42" s="17"/>
      <c r="J42" s="43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120" t="s">
        <v>44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</row>
    <row r="46" spans="1:17" ht="35.25" customHeight="1" x14ac:dyDescent="0.25">
      <c r="A46" s="33" t="s">
        <v>97</v>
      </c>
      <c r="B46" s="1"/>
      <c r="C46" s="1"/>
      <c r="D46" s="1"/>
      <c r="E46" s="1"/>
      <c r="F46" s="127" t="s">
        <v>98</v>
      </c>
      <c r="G46" s="127"/>
      <c r="H46" s="127"/>
      <c r="I46" s="127"/>
      <c r="J46" s="127"/>
      <c r="K46" s="127"/>
      <c r="L46" s="127"/>
      <c r="M46" s="127"/>
      <c r="N46" s="127"/>
      <c r="O46" s="127"/>
      <c r="P46" s="1"/>
      <c r="Q46" s="1"/>
    </row>
    <row r="47" spans="1:17" ht="34.5" customHeight="1" x14ac:dyDescent="0.25">
      <c r="A47" s="94" t="s">
        <v>23</v>
      </c>
      <c r="B47" s="94"/>
      <c r="C47" s="94"/>
      <c r="D47" s="94"/>
      <c r="E47" s="94"/>
      <c r="F47" s="94"/>
      <c r="G47" s="94"/>
      <c r="H47" s="94"/>
      <c r="I47" s="94"/>
      <c r="J47" s="126"/>
      <c r="K47" s="126"/>
      <c r="L47" s="126"/>
      <c r="M47" s="126"/>
      <c r="N47" s="126"/>
      <c r="P47" s="14"/>
      <c r="Q47" s="14"/>
    </row>
    <row r="48" spans="1:17" ht="15.75" x14ac:dyDescent="0.25">
      <c r="A48" s="1"/>
    </row>
    <row r="49" spans="1:17" ht="15.75" x14ac:dyDescent="0.25">
      <c r="A49" s="1" t="s">
        <v>27</v>
      </c>
    </row>
    <row r="50" spans="1:17" ht="15.75" x14ac:dyDescent="0.25">
      <c r="A50" s="76" t="s">
        <v>45</v>
      </c>
      <c r="B50" s="76"/>
      <c r="C50" s="76"/>
      <c r="D50" s="76"/>
      <c r="E50" s="76"/>
      <c r="F50" s="76"/>
      <c r="G50" s="95" t="s">
        <v>66</v>
      </c>
      <c r="H50" s="95"/>
      <c r="I50" s="95"/>
      <c r="L50" s="1"/>
      <c r="M50" s="1"/>
      <c r="N50" s="1"/>
      <c r="O50" s="1"/>
      <c r="P50" s="1"/>
      <c r="Q50" s="1"/>
    </row>
    <row r="51" spans="1:17" ht="15.75" x14ac:dyDescent="0.25">
      <c r="A51" s="76" t="s">
        <v>20</v>
      </c>
      <c r="B51" s="76"/>
      <c r="C51" s="76"/>
      <c r="D51" s="123" t="s">
        <v>99</v>
      </c>
      <c r="E51" s="123"/>
      <c r="F51" s="123"/>
      <c r="G51" s="1"/>
      <c r="H51" s="1"/>
      <c r="I51" s="1"/>
      <c r="J51" s="1"/>
      <c r="K51" s="1"/>
      <c r="L51" s="1"/>
      <c r="M51" s="1"/>
    </row>
    <row r="52" spans="1:17" ht="15.75" x14ac:dyDescent="0.25">
      <c r="A52" s="1"/>
    </row>
    <row r="53" spans="1:17" ht="15.75" x14ac:dyDescent="0.25">
      <c r="A53" s="94" t="s">
        <v>28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1:17" ht="15.75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 customHeight="1" x14ac:dyDescent="0.25">
      <c r="A55" s="75" t="s">
        <v>60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13"/>
      <c r="O55" s="13"/>
      <c r="P55" s="13"/>
      <c r="Q55" s="13"/>
    </row>
    <row r="56" spans="1:17" ht="15.75" customHeight="1" x14ac:dyDescent="0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13"/>
      <c r="O56" s="13"/>
      <c r="P56" s="13"/>
      <c r="Q56" s="13"/>
    </row>
    <row r="57" spans="1:17" ht="15.75" customHeight="1" x14ac:dyDescent="0.2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13"/>
      <c r="O57" s="13"/>
      <c r="P57" s="13"/>
      <c r="Q57" s="13"/>
    </row>
    <row r="58" spans="1:17" ht="15.75" customHeight="1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13"/>
      <c r="O58" s="13"/>
      <c r="P58" s="13"/>
      <c r="Q58" s="13"/>
    </row>
    <row r="59" spans="1:17" ht="19.5" customHeight="1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13"/>
      <c r="O59" s="13"/>
      <c r="P59" s="13"/>
      <c r="Q59" s="13"/>
    </row>
    <row r="60" spans="1:17" ht="15.75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 customHeight="1" x14ac:dyDescent="0.25">
      <c r="A61" s="45" t="s">
        <v>55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1:17" ht="15.75" customHeight="1" x14ac:dyDescent="0.25">
      <c r="A62" s="77" t="s">
        <v>48</v>
      </c>
      <c r="B62" s="77"/>
      <c r="C62" s="77"/>
      <c r="D62" s="78" t="s">
        <v>68</v>
      </c>
      <c r="E62" s="78"/>
      <c r="F62" s="78"/>
      <c r="G62" s="78"/>
      <c r="H62" s="78"/>
      <c r="I62" s="78"/>
      <c r="J62" s="78"/>
      <c r="K62" s="78"/>
      <c r="L62" s="78"/>
      <c r="M62" s="78"/>
      <c r="N62" s="33"/>
      <c r="O62" s="33"/>
      <c r="P62" s="33"/>
      <c r="Q62" s="33"/>
    </row>
    <row r="63" spans="1:17" ht="15" customHeight="1" x14ac:dyDescent="0.25">
      <c r="A63" s="77"/>
      <c r="B63" s="77"/>
      <c r="C63" s="77"/>
      <c r="D63" s="2"/>
      <c r="F63" s="2" t="s">
        <v>50</v>
      </c>
      <c r="G63" s="28"/>
      <c r="H63" s="6"/>
      <c r="I63" s="28" t="s">
        <v>51</v>
      </c>
    </row>
    <row r="64" spans="1:17" x14ac:dyDescent="0.25">
      <c r="G64" t="s">
        <v>16</v>
      </c>
    </row>
    <row r="65" spans="1:17" ht="15.75" x14ac:dyDescent="0.25">
      <c r="A65" s="118" t="s">
        <v>73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45"/>
      <c r="P65" s="45"/>
      <c r="Q65" s="45"/>
    </row>
    <row r="66" spans="1:17" ht="15.75" x14ac:dyDescent="0.25">
      <c r="C66" s="4" t="s">
        <v>16</v>
      </c>
      <c r="D66" s="2" t="s">
        <v>46</v>
      </c>
      <c r="G66" s="28"/>
      <c r="H66" s="6" t="s">
        <v>49</v>
      </c>
      <c r="I66" s="6"/>
    </row>
    <row r="68" spans="1:17" ht="15.75" x14ac:dyDescent="0.25">
      <c r="A68" s="76" t="s">
        <v>12</v>
      </c>
      <c r="B68" s="76"/>
    </row>
    <row r="69" spans="1:17" ht="15.75" x14ac:dyDescent="0.25">
      <c r="A69" s="1" t="s">
        <v>13</v>
      </c>
      <c r="B69" s="44" t="s">
        <v>82</v>
      </c>
      <c r="C69" s="44"/>
    </row>
    <row r="71" spans="1:17" ht="15.75" x14ac:dyDescent="0.25">
      <c r="A71" s="118" t="s">
        <v>72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</row>
    <row r="72" spans="1:17" ht="15.75" x14ac:dyDescent="0.25">
      <c r="C72" s="4" t="s">
        <v>16</v>
      </c>
      <c r="D72" s="2" t="s">
        <v>47</v>
      </c>
      <c r="G72" s="27"/>
      <c r="H72" s="27" t="s">
        <v>49</v>
      </c>
      <c r="I72" s="27"/>
      <c r="J72" s="6"/>
      <c r="K72" s="119" t="s">
        <v>17</v>
      </c>
      <c r="L72" s="119"/>
    </row>
    <row r="74" spans="1:17" ht="6" customHeight="1" x14ac:dyDescent="0.25">
      <c r="A74" s="117" t="s">
        <v>54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49"/>
      <c r="P74" s="49"/>
      <c r="Q74" s="49"/>
    </row>
    <row r="75" spans="1:17" x14ac:dyDescent="0.25">
      <c r="A75" s="99" t="s">
        <v>14</v>
      </c>
      <c r="B75" s="99"/>
      <c r="C75" s="99"/>
      <c r="D75" s="99"/>
      <c r="E75" s="99"/>
      <c r="F75" s="99"/>
      <c r="G75" s="99"/>
      <c r="H75" s="99"/>
      <c r="I75" s="50"/>
      <c r="J75" s="50"/>
      <c r="K75" s="50"/>
      <c r="L75" s="50"/>
      <c r="M75" s="50"/>
      <c r="N75" s="50"/>
      <c r="O75" s="50"/>
      <c r="P75" s="50"/>
      <c r="Q75" s="50"/>
    </row>
    <row r="76" spans="1:17" x14ac:dyDescent="0.25">
      <c r="A76" s="99" t="s">
        <v>61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50"/>
      <c r="M76" s="50"/>
      <c r="N76" s="50"/>
      <c r="O76" s="50"/>
      <c r="P76" s="50"/>
      <c r="Q76" s="50"/>
    </row>
  </sheetData>
  <mergeCells count="62">
    <mergeCell ref="A75:H75"/>
    <mergeCell ref="A76:K76"/>
    <mergeCell ref="A63:C63"/>
    <mergeCell ref="A65:N65"/>
    <mergeCell ref="A68:B68"/>
    <mergeCell ref="A71:Q71"/>
    <mergeCell ref="K72:L72"/>
    <mergeCell ref="A74:N74"/>
    <mergeCell ref="A51:C51"/>
    <mergeCell ref="D51:F51"/>
    <mergeCell ref="A53:Q53"/>
    <mergeCell ref="A55:M59"/>
    <mergeCell ref="A62:C62"/>
    <mergeCell ref="D62:M62"/>
    <mergeCell ref="C41:D41"/>
    <mergeCell ref="C42:E42"/>
    <mergeCell ref="A45:Q45"/>
    <mergeCell ref="A47:I47"/>
    <mergeCell ref="A50:F50"/>
    <mergeCell ref="G50:I50"/>
    <mergeCell ref="J47:N47"/>
    <mergeCell ref="F46:O46"/>
    <mergeCell ref="C40:D40"/>
    <mergeCell ref="A28:B28"/>
    <mergeCell ref="C28:D28"/>
    <mergeCell ref="A29:B29"/>
    <mergeCell ref="C29:D29"/>
    <mergeCell ref="A31:C31"/>
    <mergeCell ref="A33:Q33"/>
    <mergeCell ref="C35:D35"/>
    <mergeCell ref="C36:D36"/>
    <mergeCell ref="C37:D37"/>
    <mergeCell ref="C38:D38"/>
    <mergeCell ref="C39:D39"/>
    <mergeCell ref="A25:B25"/>
    <mergeCell ref="C25:D25"/>
    <mergeCell ref="A26:B26"/>
    <mergeCell ref="C26:D26"/>
    <mergeCell ref="A27:B27"/>
    <mergeCell ref="C27:D27"/>
    <mergeCell ref="A23:N23"/>
    <mergeCell ref="A14:C14"/>
    <mergeCell ref="A15:N15"/>
    <mergeCell ref="A16:A20"/>
    <mergeCell ref="B16:B20"/>
    <mergeCell ref="C16:F18"/>
    <mergeCell ref="G16:I18"/>
    <mergeCell ref="J16:J20"/>
    <mergeCell ref="K16:M18"/>
    <mergeCell ref="N16:N18"/>
    <mergeCell ref="C19:C20"/>
    <mergeCell ref="D19:F19"/>
    <mergeCell ref="G19:G20"/>
    <mergeCell ref="H19:I19"/>
    <mergeCell ref="K19:K20"/>
    <mergeCell ref="L19:M19"/>
    <mergeCell ref="L1:N5"/>
    <mergeCell ref="A7:N9"/>
    <mergeCell ref="A11:C11"/>
    <mergeCell ref="D11:F11"/>
    <mergeCell ref="A12:F12"/>
    <mergeCell ref="G12:K12"/>
  </mergeCells>
  <printOptions horizontalCentered="1"/>
  <pageMargins left="0.6692913385826772" right="0.43307086614173229" top="0.70866141732283472" bottom="0.39370078740157483" header="0.19685039370078741" footer="0.19685039370078741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BD48F-79FB-410A-BDB8-A25DFBA4C413}">
  <dimension ref="A1:Q76"/>
  <sheetViews>
    <sheetView topLeftCell="A28" workbookViewId="0">
      <selection activeCell="G26" sqref="G26"/>
    </sheetView>
  </sheetViews>
  <sheetFormatPr defaultRowHeight="15" x14ac:dyDescent="0.25"/>
  <cols>
    <col min="1" max="1" width="6.42578125" customWidth="1"/>
    <col min="2" max="2" width="20" customWidth="1"/>
    <col min="3" max="3" width="16.140625" customWidth="1"/>
    <col min="4" max="4" width="14.5703125" customWidth="1"/>
    <col min="5" max="5" width="12" hidden="1" customWidth="1"/>
    <col min="6" max="6" width="16.140625" customWidth="1"/>
    <col min="7" max="7" width="14.5703125" customWidth="1"/>
    <col min="8" max="8" width="16.85546875" customWidth="1"/>
    <col min="9" max="9" width="11.42578125" customWidth="1"/>
    <col min="10" max="10" width="14.42578125" customWidth="1"/>
    <col min="11" max="11" width="10.7109375" customWidth="1"/>
    <col min="12" max="12" width="12.140625" customWidth="1"/>
    <col min="13" max="13" width="14.85546875" customWidth="1"/>
    <col min="14" max="14" width="11.85546875" customWidth="1"/>
    <col min="15" max="15" width="12" customWidth="1"/>
    <col min="17" max="17" width="10.140625" customWidth="1"/>
  </cols>
  <sheetData>
    <row r="1" spans="1:17" ht="33" customHeight="1" x14ac:dyDescent="0.25">
      <c r="L1" s="81" t="s">
        <v>56</v>
      </c>
      <c r="M1" s="81"/>
      <c r="N1" s="81"/>
      <c r="O1" s="3"/>
      <c r="P1" s="3"/>
      <c r="Q1" s="3"/>
    </row>
    <row r="2" spans="1:17" x14ac:dyDescent="0.25">
      <c r="L2" s="81"/>
      <c r="M2" s="81"/>
      <c r="N2" s="81"/>
      <c r="O2" s="3"/>
      <c r="P2" s="3"/>
      <c r="Q2" s="3"/>
    </row>
    <row r="3" spans="1:17" x14ac:dyDescent="0.25">
      <c r="L3" s="81"/>
      <c r="M3" s="81"/>
      <c r="N3" s="81"/>
      <c r="O3" s="3"/>
      <c r="P3" s="3"/>
      <c r="Q3" s="3"/>
    </row>
    <row r="4" spans="1:17" x14ac:dyDescent="0.25">
      <c r="L4" s="81"/>
      <c r="M4" s="81"/>
      <c r="N4" s="81"/>
      <c r="O4" s="3"/>
      <c r="P4" s="3"/>
      <c r="Q4" s="3"/>
    </row>
    <row r="5" spans="1:17" x14ac:dyDescent="0.25">
      <c r="L5" s="81"/>
      <c r="M5" s="81"/>
      <c r="N5" s="81"/>
      <c r="O5" s="3"/>
      <c r="P5" s="3"/>
      <c r="Q5" s="3"/>
    </row>
    <row r="6" spans="1:17" ht="15.75" customHeight="1" x14ac:dyDescent="0.25"/>
    <row r="7" spans="1:17" ht="15" customHeight="1" x14ac:dyDescent="0.25">
      <c r="A7" s="82" t="s">
        <v>57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29"/>
      <c r="P7" s="29"/>
      <c r="Q7" s="29"/>
    </row>
    <row r="8" spans="1:17" ht="15.75" customHeight="1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29"/>
      <c r="P8" s="29"/>
      <c r="Q8" s="29"/>
    </row>
    <row r="9" spans="1:17" ht="36" customHeight="1" x14ac:dyDescent="0.2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29"/>
      <c r="P9" s="29"/>
      <c r="Q9" s="29"/>
    </row>
    <row r="10" spans="1:17" ht="11.25" customHeight="1" x14ac:dyDescent="0.25"/>
    <row r="11" spans="1:17" ht="19.5" customHeight="1" x14ac:dyDescent="0.25">
      <c r="A11" s="75" t="s">
        <v>19</v>
      </c>
      <c r="B11" s="75"/>
      <c r="C11" s="75"/>
      <c r="D11" s="80" t="s">
        <v>77</v>
      </c>
      <c r="E11" s="80"/>
      <c r="F11" s="80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33.75" customHeight="1" x14ac:dyDescent="0.25">
      <c r="A12" s="75" t="s">
        <v>29</v>
      </c>
      <c r="B12" s="75"/>
      <c r="C12" s="75"/>
      <c r="D12" s="75"/>
      <c r="E12" s="75"/>
      <c r="F12" s="75"/>
      <c r="G12" s="80" t="s">
        <v>62</v>
      </c>
      <c r="H12" s="80"/>
      <c r="I12" s="80"/>
      <c r="J12" s="80"/>
      <c r="K12" s="80"/>
      <c r="L12" s="13"/>
      <c r="M12" s="13"/>
      <c r="N12" s="13"/>
      <c r="O12" s="13"/>
      <c r="P12" s="13"/>
      <c r="Q12" s="13"/>
    </row>
    <row r="13" spans="1:17" ht="24.75" customHeight="1" x14ac:dyDescent="0.25"/>
    <row r="14" spans="1:17" ht="21.75" customHeight="1" x14ac:dyDescent="0.25">
      <c r="A14" s="83" t="s">
        <v>30</v>
      </c>
      <c r="B14" s="83"/>
      <c r="C14" s="83"/>
    </row>
    <row r="15" spans="1:17" ht="63.75" customHeight="1" thickBot="1" x14ac:dyDescent="0.3">
      <c r="A15" s="79" t="s">
        <v>58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13"/>
      <c r="P15" s="13"/>
      <c r="Q15" s="13"/>
    </row>
    <row r="16" spans="1:17" ht="15" customHeight="1" x14ac:dyDescent="0.25">
      <c r="A16" s="104" t="s">
        <v>15</v>
      </c>
      <c r="B16" s="103" t="s">
        <v>59</v>
      </c>
      <c r="C16" s="106" t="s">
        <v>31</v>
      </c>
      <c r="D16" s="107"/>
      <c r="E16" s="107"/>
      <c r="F16" s="107"/>
      <c r="G16" s="103" t="s">
        <v>32</v>
      </c>
      <c r="H16" s="103"/>
      <c r="I16" s="103"/>
      <c r="J16" s="103" t="s">
        <v>33</v>
      </c>
      <c r="K16" s="103" t="s">
        <v>34</v>
      </c>
      <c r="L16" s="103"/>
      <c r="M16" s="103"/>
      <c r="N16" s="101" t="s">
        <v>0</v>
      </c>
    </row>
    <row r="17" spans="1:17" ht="16.5" customHeight="1" x14ac:dyDescent="0.25">
      <c r="A17" s="105"/>
      <c r="B17" s="84"/>
      <c r="C17" s="108"/>
      <c r="D17" s="109"/>
      <c r="E17" s="109"/>
      <c r="F17" s="109"/>
      <c r="G17" s="84"/>
      <c r="H17" s="84"/>
      <c r="I17" s="84"/>
      <c r="J17" s="84"/>
      <c r="K17" s="84"/>
      <c r="L17" s="84"/>
      <c r="M17" s="84"/>
      <c r="N17" s="102"/>
    </row>
    <row r="18" spans="1:17" ht="51" customHeight="1" x14ac:dyDescent="0.25">
      <c r="A18" s="105"/>
      <c r="B18" s="84"/>
      <c r="C18" s="110"/>
      <c r="D18" s="111"/>
      <c r="E18" s="111"/>
      <c r="F18" s="111"/>
      <c r="G18" s="84"/>
      <c r="H18" s="84"/>
      <c r="I18" s="84"/>
      <c r="J18" s="84"/>
      <c r="K18" s="84"/>
      <c r="L18" s="84"/>
      <c r="M18" s="84"/>
      <c r="N18" s="102"/>
    </row>
    <row r="19" spans="1:17" x14ac:dyDescent="0.25">
      <c r="A19" s="105"/>
      <c r="B19" s="84"/>
      <c r="C19" s="84" t="s">
        <v>1</v>
      </c>
      <c r="D19" s="112" t="s">
        <v>2</v>
      </c>
      <c r="E19" s="113"/>
      <c r="F19" s="113"/>
      <c r="G19" s="114" t="s">
        <v>1</v>
      </c>
      <c r="H19" s="116" t="s">
        <v>2</v>
      </c>
      <c r="I19" s="116"/>
      <c r="J19" s="84"/>
      <c r="K19" s="84" t="s">
        <v>1</v>
      </c>
      <c r="L19" s="84" t="s">
        <v>2</v>
      </c>
      <c r="M19" s="84"/>
      <c r="N19" s="18"/>
    </row>
    <row r="20" spans="1:17" ht="75" customHeight="1" x14ac:dyDescent="0.25">
      <c r="A20" s="105"/>
      <c r="B20" s="84"/>
      <c r="C20" s="84"/>
      <c r="D20" s="19" t="s">
        <v>3</v>
      </c>
      <c r="E20" s="19" t="s">
        <v>4</v>
      </c>
      <c r="F20" s="19" t="s">
        <v>4</v>
      </c>
      <c r="G20" s="115"/>
      <c r="H20" s="19" t="s">
        <v>3</v>
      </c>
      <c r="I20" s="19" t="s">
        <v>4</v>
      </c>
      <c r="J20" s="84"/>
      <c r="K20" s="84"/>
      <c r="L20" s="19" t="s">
        <v>3</v>
      </c>
      <c r="M20" s="19" t="s">
        <v>4</v>
      </c>
      <c r="N20" s="20"/>
    </row>
    <row r="21" spans="1:17" ht="27.75" customHeight="1" thickBot="1" x14ac:dyDescent="0.3">
      <c r="A21" s="5">
        <v>1</v>
      </c>
      <c r="B21" s="10" t="s">
        <v>87</v>
      </c>
      <c r="C21" s="52">
        <f>D21+F21</f>
        <v>282220</v>
      </c>
      <c r="D21" s="53">
        <v>203000</v>
      </c>
      <c r="E21" s="54"/>
      <c r="F21" s="53">
        <v>79220</v>
      </c>
      <c r="G21" s="52">
        <f>H21+I21</f>
        <v>282220</v>
      </c>
      <c r="H21" s="53">
        <v>203000</v>
      </c>
      <c r="I21" s="53">
        <v>79220</v>
      </c>
      <c r="J21" s="53">
        <v>282220</v>
      </c>
      <c r="K21" s="52">
        <f>L21+M21</f>
        <v>282220</v>
      </c>
      <c r="L21" s="53">
        <v>203000</v>
      </c>
      <c r="M21" s="53">
        <v>79220</v>
      </c>
      <c r="N21" s="9"/>
    </row>
    <row r="22" spans="1:17" ht="30" customHeight="1" x14ac:dyDescent="0.25"/>
    <row r="23" spans="1:17" ht="15.75" customHeight="1" x14ac:dyDescent="0.25">
      <c r="A23" s="75" t="s">
        <v>52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13"/>
      <c r="P23" s="13"/>
      <c r="Q23" s="13"/>
    </row>
    <row r="24" spans="1:17" ht="14.25" customHeight="1" thickBot="1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29.75" customHeight="1" x14ac:dyDescent="0.25">
      <c r="A25" s="122" t="s">
        <v>35</v>
      </c>
      <c r="B25" s="121"/>
      <c r="C25" s="121" t="s">
        <v>36</v>
      </c>
      <c r="D25" s="121"/>
      <c r="E25" s="34"/>
      <c r="F25" s="34" t="s">
        <v>37</v>
      </c>
      <c r="G25" s="37" t="s">
        <v>76</v>
      </c>
      <c r="H25" s="32" t="s">
        <v>38</v>
      </c>
    </row>
    <row r="26" spans="1:17" ht="17.25" customHeight="1" x14ac:dyDescent="0.25">
      <c r="A26" s="85" t="s">
        <v>53</v>
      </c>
      <c r="B26" s="86"/>
      <c r="C26" s="96">
        <f>C28+C29</f>
        <v>282220</v>
      </c>
      <c r="D26" s="96"/>
      <c r="E26" s="24"/>
      <c r="F26" s="35">
        <f>F28+F29</f>
        <v>100</v>
      </c>
      <c r="G26" s="61">
        <v>282220</v>
      </c>
      <c r="H26" s="38"/>
    </row>
    <row r="27" spans="1:17" ht="15" customHeight="1" x14ac:dyDescent="0.25">
      <c r="A27" s="92" t="s">
        <v>5</v>
      </c>
      <c r="B27" s="93"/>
      <c r="C27" s="97"/>
      <c r="D27" s="97"/>
      <c r="E27" s="36"/>
      <c r="F27" s="36"/>
      <c r="G27" s="62"/>
      <c r="H27" s="39"/>
    </row>
    <row r="28" spans="1:17" ht="16.5" customHeight="1" x14ac:dyDescent="0.25">
      <c r="A28" s="85" t="s">
        <v>43</v>
      </c>
      <c r="B28" s="86"/>
      <c r="C28" s="98">
        <v>203000</v>
      </c>
      <c r="D28" s="98"/>
      <c r="E28" s="24"/>
      <c r="F28" s="35">
        <f>ROUND(C28/C26*100,4)</f>
        <v>71.929699999999997</v>
      </c>
      <c r="G28" s="63">
        <f>ROUND((G$26*F28/100),2)</f>
        <v>203000</v>
      </c>
      <c r="H28" s="40">
        <f>C28-G28</f>
        <v>0</v>
      </c>
    </row>
    <row r="29" spans="1:17" ht="31.5" customHeight="1" thickBot="1" x14ac:dyDescent="0.3">
      <c r="A29" s="90" t="s">
        <v>24</v>
      </c>
      <c r="B29" s="91"/>
      <c r="C29" s="124">
        <v>79220</v>
      </c>
      <c r="D29" s="124"/>
      <c r="E29" s="46"/>
      <c r="F29" s="47">
        <f>ROUND(C29/C26*100,4)</f>
        <v>28.0703</v>
      </c>
      <c r="G29" s="64">
        <f t="shared" ref="G29" si="0">ROUND((G$26*F29/100),2)</f>
        <v>79220</v>
      </c>
      <c r="H29" s="48">
        <f t="shared" ref="H29" si="1">C29-G29</f>
        <v>0</v>
      </c>
    </row>
    <row r="30" spans="1:17" ht="12.75" customHeight="1" x14ac:dyDescent="0.25"/>
    <row r="31" spans="1:17" ht="15.75" customHeight="1" x14ac:dyDescent="0.25">
      <c r="A31" s="83" t="s">
        <v>39</v>
      </c>
      <c r="B31" s="83"/>
      <c r="C31" s="83"/>
    </row>
    <row r="32" spans="1:17" ht="12" customHeight="1" x14ac:dyDescent="0.25"/>
    <row r="33" spans="1:17" ht="21" customHeight="1" x14ac:dyDescent="0.25">
      <c r="A33" s="76" t="s">
        <v>40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5.75" thickBot="1" x14ac:dyDescent="0.3"/>
    <row r="35" spans="1:17" ht="181.5" customHeight="1" x14ac:dyDescent="0.25">
      <c r="A35" s="21" t="s">
        <v>15</v>
      </c>
      <c r="B35" s="30" t="s">
        <v>7</v>
      </c>
      <c r="C35" s="87" t="s">
        <v>41</v>
      </c>
      <c r="D35" s="87"/>
      <c r="E35" s="22"/>
      <c r="F35" s="30" t="s">
        <v>42</v>
      </c>
      <c r="G35" s="30" t="s">
        <v>25</v>
      </c>
      <c r="H35" s="51" t="s">
        <v>26</v>
      </c>
      <c r="I35" s="23" t="s">
        <v>6</v>
      </c>
      <c r="J35" s="42"/>
    </row>
    <row r="36" spans="1:17" ht="54.75" customHeight="1" x14ac:dyDescent="0.25">
      <c r="A36" s="25">
        <v>1</v>
      </c>
      <c r="B36" s="26" t="s">
        <v>21</v>
      </c>
      <c r="C36" s="88"/>
      <c r="D36" s="88"/>
      <c r="E36" s="12"/>
      <c r="F36" s="31"/>
      <c r="G36" s="12"/>
      <c r="H36" s="41">
        <f t="shared" ref="H36:H41" si="2">F36-G36</f>
        <v>0</v>
      </c>
      <c r="I36" s="11"/>
      <c r="J36" s="43"/>
    </row>
    <row r="37" spans="1:17" ht="73.5" customHeight="1" x14ac:dyDescent="0.25">
      <c r="A37" s="25">
        <v>2</v>
      </c>
      <c r="B37" s="26" t="s">
        <v>18</v>
      </c>
      <c r="C37" s="88"/>
      <c r="D37" s="88"/>
      <c r="E37" s="12"/>
      <c r="F37" s="31"/>
      <c r="G37" s="12"/>
      <c r="H37" s="41">
        <f t="shared" si="2"/>
        <v>0</v>
      </c>
      <c r="I37" s="11"/>
      <c r="J37" s="43"/>
    </row>
    <row r="38" spans="1:17" ht="70.5" customHeight="1" x14ac:dyDescent="0.25">
      <c r="A38" s="25">
        <v>3</v>
      </c>
      <c r="B38" s="26" t="s">
        <v>8</v>
      </c>
      <c r="C38" s="89" t="s">
        <v>88</v>
      </c>
      <c r="D38" s="89"/>
      <c r="E38" s="12"/>
      <c r="F38" s="55">
        <v>282220</v>
      </c>
      <c r="G38" s="56">
        <v>282220</v>
      </c>
      <c r="H38" s="57">
        <f t="shared" si="2"/>
        <v>0</v>
      </c>
      <c r="I38" s="11"/>
      <c r="J38" s="43"/>
    </row>
    <row r="39" spans="1:17" ht="22.5" customHeight="1" x14ac:dyDescent="0.25">
      <c r="A39" s="25">
        <v>4</v>
      </c>
      <c r="B39" s="26" t="s">
        <v>22</v>
      </c>
      <c r="C39" s="88"/>
      <c r="D39" s="88"/>
      <c r="E39" s="12"/>
      <c r="F39" s="31"/>
      <c r="G39" s="12"/>
      <c r="H39" s="41">
        <f t="shared" si="2"/>
        <v>0</v>
      </c>
      <c r="I39" s="11"/>
      <c r="J39" s="43"/>
    </row>
    <row r="40" spans="1:17" ht="33" customHeight="1" x14ac:dyDescent="0.25">
      <c r="A40" s="25">
        <v>5</v>
      </c>
      <c r="B40" s="26" t="s">
        <v>9</v>
      </c>
      <c r="C40" s="88"/>
      <c r="D40" s="88"/>
      <c r="E40" s="12"/>
      <c r="F40" s="31"/>
      <c r="G40" s="12"/>
      <c r="H40" s="41">
        <f t="shared" si="2"/>
        <v>0</v>
      </c>
      <c r="I40" s="11"/>
      <c r="J40" s="43"/>
    </row>
    <row r="41" spans="1:17" ht="27.75" customHeight="1" x14ac:dyDescent="0.25">
      <c r="A41" s="25">
        <v>6</v>
      </c>
      <c r="B41" s="26" t="s">
        <v>10</v>
      </c>
      <c r="C41" s="88"/>
      <c r="D41" s="88"/>
      <c r="E41" s="12"/>
      <c r="F41" s="31"/>
      <c r="G41" s="12"/>
      <c r="H41" s="41">
        <f t="shared" si="2"/>
        <v>0</v>
      </c>
      <c r="I41" s="11"/>
      <c r="J41" s="43"/>
    </row>
    <row r="42" spans="1:17" ht="18.75" customHeight="1" thickBot="1" x14ac:dyDescent="0.3">
      <c r="A42" s="7"/>
      <c r="B42" s="8" t="s">
        <v>11</v>
      </c>
      <c r="C42" s="100"/>
      <c r="D42" s="100"/>
      <c r="E42" s="100"/>
      <c r="F42" s="58">
        <f>SUM(F36:F41)</f>
        <v>282220</v>
      </c>
      <c r="G42" s="59">
        <f>SUM(G36:G41)</f>
        <v>282220</v>
      </c>
      <c r="H42" s="60">
        <f>SUM(H36:I41)</f>
        <v>0</v>
      </c>
      <c r="I42" s="17"/>
      <c r="J42" s="43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120" t="s">
        <v>44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</row>
    <row r="46" spans="1:17" ht="19.5" customHeight="1" x14ac:dyDescent="0.25">
      <c r="A46" s="1" t="s">
        <v>89</v>
      </c>
      <c r="B46" s="1"/>
      <c r="C46" s="1"/>
      <c r="D46" s="1"/>
      <c r="E46" s="1"/>
      <c r="F46" s="1"/>
      <c r="G46" s="128" t="s">
        <v>90</v>
      </c>
      <c r="H46" s="128"/>
      <c r="I46" s="128"/>
      <c r="J46" s="128"/>
      <c r="K46" s="128"/>
      <c r="L46" s="128"/>
      <c r="M46" s="128"/>
      <c r="N46" s="128"/>
      <c r="O46" s="1"/>
      <c r="P46" s="1"/>
      <c r="Q46" s="1"/>
    </row>
    <row r="47" spans="1:17" ht="19.5" customHeight="1" x14ac:dyDescent="0.25">
      <c r="A47" s="94" t="s">
        <v>23</v>
      </c>
      <c r="B47" s="94"/>
      <c r="C47" s="94"/>
      <c r="D47" s="94"/>
      <c r="E47" s="94"/>
      <c r="F47" s="94"/>
      <c r="G47" s="94"/>
      <c r="H47" s="94"/>
      <c r="I47" s="94"/>
      <c r="J47" s="15"/>
      <c r="K47" s="15"/>
      <c r="L47" s="15"/>
      <c r="M47" s="15"/>
      <c r="N47" s="15"/>
      <c r="P47" s="14"/>
      <c r="Q47" s="14"/>
    </row>
    <row r="48" spans="1:17" ht="15.75" x14ac:dyDescent="0.25">
      <c r="A48" s="1"/>
    </row>
    <row r="49" spans="1:17" ht="15.75" x14ac:dyDescent="0.25">
      <c r="A49" s="1" t="s">
        <v>27</v>
      </c>
    </row>
    <row r="50" spans="1:17" ht="15.75" x14ac:dyDescent="0.25">
      <c r="A50" s="76" t="s">
        <v>45</v>
      </c>
      <c r="B50" s="76"/>
      <c r="C50" s="76"/>
      <c r="D50" s="76"/>
      <c r="E50" s="76"/>
      <c r="F50" s="76"/>
      <c r="G50" s="95" t="s">
        <v>91</v>
      </c>
      <c r="H50" s="95"/>
      <c r="I50" s="95"/>
      <c r="L50" s="1"/>
      <c r="M50" s="1"/>
      <c r="N50" s="1"/>
      <c r="O50" s="1"/>
      <c r="P50" s="1"/>
      <c r="Q50" s="1"/>
    </row>
    <row r="51" spans="1:17" ht="15.75" x14ac:dyDescent="0.25">
      <c r="A51" s="76" t="s">
        <v>20</v>
      </c>
      <c r="B51" s="76"/>
      <c r="C51" s="76"/>
      <c r="D51" s="123" t="s">
        <v>92</v>
      </c>
      <c r="E51" s="123"/>
      <c r="F51" s="123"/>
      <c r="G51" s="1"/>
      <c r="H51" s="1"/>
      <c r="I51" s="1"/>
      <c r="J51" s="1"/>
      <c r="K51" s="1"/>
      <c r="L51" s="1"/>
      <c r="M51" s="1"/>
    </row>
    <row r="52" spans="1:17" ht="15.75" x14ac:dyDescent="0.25">
      <c r="A52" s="1"/>
    </row>
    <row r="53" spans="1:17" ht="15.75" x14ac:dyDescent="0.25">
      <c r="A53" s="94" t="s">
        <v>28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1:17" ht="15.75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 customHeight="1" x14ac:dyDescent="0.25">
      <c r="A55" s="75" t="s">
        <v>60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13"/>
      <c r="O55" s="13"/>
      <c r="P55" s="13"/>
      <c r="Q55" s="13"/>
    </row>
    <row r="56" spans="1:17" ht="15.75" customHeight="1" x14ac:dyDescent="0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13"/>
      <c r="O56" s="13"/>
      <c r="P56" s="13"/>
      <c r="Q56" s="13"/>
    </row>
    <row r="57" spans="1:17" ht="15.75" customHeight="1" x14ac:dyDescent="0.2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13"/>
      <c r="O57" s="13"/>
      <c r="P57" s="13"/>
      <c r="Q57" s="13"/>
    </row>
    <row r="58" spans="1:17" ht="15.75" customHeight="1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13"/>
      <c r="O58" s="13"/>
      <c r="P58" s="13"/>
      <c r="Q58" s="13"/>
    </row>
    <row r="59" spans="1:17" ht="19.5" customHeight="1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13"/>
      <c r="O59" s="13"/>
      <c r="P59" s="13"/>
      <c r="Q59" s="13"/>
    </row>
    <row r="60" spans="1:17" ht="15.75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 customHeight="1" x14ac:dyDescent="0.25">
      <c r="A61" s="45" t="s">
        <v>55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1:17" ht="15.75" customHeight="1" x14ac:dyDescent="0.25">
      <c r="A62" s="77" t="s">
        <v>48</v>
      </c>
      <c r="B62" s="77"/>
      <c r="C62" s="77"/>
      <c r="D62" s="78" t="s">
        <v>68</v>
      </c>
      <c r="E62" s="78"/>
      <c r="F62" s="78"/>
      <c r="G62" s="78"/>
      <c r="H62" s="78"/>
      <c r="I62" s="78"/>
      <c r="J62" s="78"/>
      <c r="K62" s="78"/>
      <c r="L62" s="78"/>
      <c r="M62" s="78"/>
      <c r="N62" s="33"/>
      <c r="O62" s="33"/>
      <c r="P62" s="33"/>
      <c r="Q62" s="33"/>
    </row>
    <row r="63" spans="1:17" ht="15" customHeight="1" x14ac:dyDescent="0.25">
      <c r="A63" s="77"/>
      <c r="B63" s="77"/>
      <c r="C63" s="77"/>
      <c r="D63" s="2"/>
      <c r="F63" s="2" t="s">
        <v>50</v>
      </c>
      <c r="G63" s="28"/>
      <c r="H63" s="6"/>
      <c r="I63" s="28" t="s">
        <v>51</v>
      </c>
    </row>
    <row r="64" spans="1:17" x14ac:dyDescent="0.25">
      <c r="G64" t="s">
        <v>16</v>
      </c>
    </row>
    <row r="65" spans="1:17" ht="15.75" x14ac:dyDescent="0.25">
      <c r="A65" s="118" t="s">
        <v>73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45"/>
      <c r="P65" s="45"/>
      <c r="Q65" s="45"/>
    </row>
    <row r="66" spans="1:17" ht="15.75" x14ac:dyDescent="0.25">
      <c r="C66" s="4" t="s">
        <v>16</v>
      </c>
      <c r="D66" s="2" t="s">
        <v>46</v>
      </c>
      <c r="G66" s="28"/>
      <c r="H66" s="6" t="s">
        <v>49</v>
      </c>
      <c r="I66" s="6"/>
    </row>
    <row r="68" spans="1:17" ht="15.75" x14ac:dyDescent="0.25">
      <c r="A68" s="76" t="s">
        <v>12</v>
      </c>
      <c r="B68" s="76"/>
    </row>
    <row r="69" spans="1:17" ht="15.75" x14ac:dyDescent="0.25">
      <c r="A69" s="1" t="s">
        <v>13</v>
      </c>
      <c r="B69" s="44" t="s">
        <v>82</v>
      </c>
      <c r="C69" s="44"/>
    </row>
    <row r="71" spans="1:17" ht="15.75" x14ac:dyDescent="0.25">
      <c r="A71" s="118" t="s">
        <v>72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</row>
    <row r="72" spans="1:17" ht="15.75" x14ac:dyDescent="0.25">
      <c r="C72" s="4" t="s">
        <v>16</v>
      </c>
      <c r="D72" s="2" t="s">
        <v>47</v>
      </c>
      <c r="G72" s="27"/>
      <c r="H72" s="27" t="s">
        <v>49</v>
      </c>
      <c r="I72" s="27"/>
      <c r="J72" s="6"/>
      <c r="K72" s="119" t="s">
        <v>17</v>
      </c>
      <c r="L72" s="119"/>
    </row>
    <row r="74" spans="1:17" ht="6" customHeight="1" x14ac:dyDescent="0.25">
      <c r="A74" s="117" t="s">
        <v>54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49"/>
      <c r="P74" s="49"/>
      <c r="Q74" s="49"/>
    </row>
    <row r="75" spans="1:17" x14ac:dyDescent="0.25">
      <c r="A75" s="99" t="s">
        <v>14</v>
      </c>
      <c r="B75" s="99"/>
      <c r="C75" s="99"/>
      <c r="D75" s="99"/>
      <c r="E75" s="99"/>
      <c r="F75" s="99"/>
      <c r="G75" s="99"/>
      <c r="H75" s="99"/>
      <c r="I75" s="50"/>
      <c r="J75" s="50"/>
      <c r="K75" s="50"/>
      <c r="L75" s="50"/>
      <c r="M75" s="50"/>
      <c r="N75" s="50"/>
      <c r="O75" s="50"/>
      <c r="P75" s="50"/>
      <c r="Q75" s="50"/>
    </row>
    <row r="76" spans="1:17" x14ac:dyDescent="0.25">
      <c r="A76" s="99" t="s">
        <v>61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50"/>
      <c r="M76" s="50"/>
      <c r="N76" s="50"/>
      <c r="O76" s="50"/>
      <c r="P76" s="50"/>
      <c r="Q76" s="50"/>
    </row>
  </sheetData>
  <mergeCells count="61">
    <mergeCell ref="A75:H75"/>
    <mergeCell ref="A76:K76"/>
    <mergeCell ref="A63:C63"/>
    <mergeCell ref="A65:N65"/>
    <mergeCell ref="A68:B68"/>
    <mergeCell ref="A71:Q71"/>
    <mergeCell ref="K72:L72"/>
    <mergeCell ref="A74:N74"/>
    <mergeCell ref="A51:C51"/>
    <mergeCell ref="D51:F51"/>
    <mergeCell ref="A53:Q53"/>
    <mergeCell ref="A55:M59"/>
    <mergeCell ref="A62:C62"/>
    <mergeCell ref="D62:M62"/>
    <mergeCell ref="A50:F50"/>
    <mergeCell ref="G50:I50"/>
    <mergeCell ref="C35:D35"/>
    <mergeCell ref="C36:D36"/>
    <mergeCell ref="C37:D37"/>
    <mergeCell ref="C38:D38"/>
    <mergeCell ref="C39:D39"/>
    <mergeCell ref="C40:D40"/>
    <mergeCell ref="C41:D41"/>
    <mergeCell ref="C42:E42"/>
    <mergeCell ref="A45:Q45"/>
    <mergeCell ref="G46:N46"/>
    <mergeCell ref="A47:I47"/>
    <mergeCell ref="A33:Q33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1:C31"/>
    <mergeCell ref="A23:N23"/>
    <mergeCell ref="A14:C14"/>
    <mergeCell ref="A15:N15"/>
    <mergeCell ref="A16:A20"/>
    <mergeCell ref="B16:B20"/>
    <mergeCell ref="C16:F18"/>
    <mergeCell ref="G16:I18"/>
    <mergeCell ref="J16:J20"/>
    <mergeCell ref="K16:M18"/>
    <mergeCell ref="N16:N18"/>
    <mergeCell ref="C19:C20"/>
    <mergeCell ref="D19:F19"/>
    <mergeCell ref="G19:G20"/>
    <mergeCell ref="H19:I19"/>
    <mergeCell ref="K19:K20"/>
    <mergeCell ref="L19:M19"/>
    <mergeCell ref="L1:N5"/>
    <mergeCell ref="A7:N9"/>
    <mergeCell ref="A11:C11"/>
    <mergeCell ref="D11:F11"/>
    <mergeCell ref="A12:F12"/>
    <mergeCell ref="G12:K12"/>
  </mergeCells>
  <printOptions horizontalCentered="1"/>
  <pageMargins left="0.6692913385826772" right="0.43307086614173229" top="0.70866141732283472" bottom="0.39370078740157483" header="0.19685039370078741" footer="0.19685039370078741"/>
  <pageSetup paperSize="9" scale="5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A460E-972E-4F9A-BD77-A6456F76BFA7}">
  <dimension ref="A1:Q76"/>
  <sheetViews>
    <sheetView topLeftCell="A16" workbookViewId="0">
      <selection activeCell="I30" sqref="I30"/>
    </sheetView>
  </sheetViews>
  <sheetFormatPr defaultRowHeight="15" x14ac:dyDescent="0.25"/>
  <cols>
    <col min="1" max="1" width="6.42578125" customWidth="1"/>
    <col min="2" max="2" width="20" customWidth="1"/>
    <col min="3" max="3" width="16.140625" customWidth="1"/>
    <col min="4" max="4" width="14.5703125" customWidth="1"/>
    <col min="5" max="5" width="12" hidden="1" customWidth="1"/>
    <col min="6" max="6" width="16.140625" customWidth="1"/>
    <col min="7" max="7" width="14.5703125" customWidth="1"/>
    <col min="8" max="8" width="16.85546875" customWidth="1"/>
    <col min="9" max="9" width="11.42578125" customWidth="1"/>
    <col min="10" max="10" width="14.42578125" customWidth="1"/>
    <col min="11" max="11" width="10.7109375" customWidth="1"/>
    <col min="12" max="12" width="12.140625" customWidth="1"/>
    <col min="13" max="13" width="14.85546875" customWidth="1"/>
    <col min="14" max="14" width="13.140625" customWidth="1"/>
    <col min="15" max="15" width="12" customWidth="1"/>
    <col min="17" max="17" width="10.140625" customWidth="1"/>
  </cols>
  <sheetData>
    <row r="1" spans="1:17" ht="33" customHeight="1" x14ac:dyDescent="0.25">
      <c r="L1" s="81" t="s">
        <v>56</v>
      </c>
      <c r="M1" s="81"/>
      <c r="N1" s="81"/>
      <c r="O1" s="3"/>
      <c r="P1" s="3"/>
      <c r="Q1" s="3"/>
    </row>
    <row r="2" spans="1:17" x14ac:dyDescent="0.25">
      <c r="L2" s="81"/>
      <c r="M2" s="81"/>
      <c r="N2" s="81"/>
      <c r="O2" s="3"/>
      <c r="P2" s="3"/>
      <c r="Q2" s="3"/>
    </row>
    <row r="3" spans="1:17" x14ac:dyDescent="0.25">
      <c r="L3" s="81"/>
      <c r="M3" s="81"/>
      <c r="N3" s="81"/>
      <c r="O3" s="3"/>
      <c r="P3" s="3"/>
      <c r="Q3" s="3"/>
    </row>
    <row r="4" spans="1:17" x14ac:dyDescent="0.25">
      <c r="L4" s="81"/>
      <c r="M4" s="81"/>
      <c r="N4" s="81"/>
      <c r="O4" s="3"/>
      <c r="P4" s="3"/>
      <c r="Q4" s="3"/>
    </row>
    <row r="5" spans="1:17" x14ac:dyDescent="0.25">
      <c r="L5" s="81"/>
      <c r="M5" s="81"/>
      <c r="N5" s="81"/>
      <c r="O5" s="3"/>
      <c r="P5" s="3"/>
      <c r="Q5" s="3"/>
    </row>
    <row r="6" spans="1:17" ht="15.75" customHeight="1" x14ac:dyDescent="0.25"/>
    <row r="7" spans="1:17" ht="15" customHeight="1" x14ac:dyDescent="0.25">
      <c r="A7" s="82" t="s">
        <v>57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29"/>
      <c r="P7" s="29"/>
      <c r="Q7" s="29"/>
    </row>
    <row r="8" spans="1:17" ht="15.75" customHeight="1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29"/>
      <c r="P8" s="29"/>
      <c r="Q8" s="29"/>
    </row>
    <row r="9" spans="1:17" ht="36" customHeight="1" x14ac:dyDescent="0.2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29"/>
      <c r="P9" s="29"/>
      <c r="Q9" s="29"/>
    </row>
    <row r="10" spans="1:17" ht="11.25" customHeight="1" x14ac:dyDescent="0.25"/>
    <row r="11" spans="1:17" ht="19.5" customHeight="1" x14ac:dyDescent="0.25">
      <c r="A11" s="75" t="s">
        <v>19</v>
      </c>
      <c r="B11" s="75"/>
      <c r="C11" s="75"/>
      <c r="D11" s="80" t="s">
        <v>77</v>
      </c>
      <c r="E11" s="80"/>
      <c r="F11" s="80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33.75" customHeight="1" x14ac:dyDescent="0.25">
      <c r="A12" s="75" t="s">
        <v>29</v>
      </c>
      <c r="B12" s="75"/>
      <c r="C12" s="75"/>
      <c r="D12" s="75"/>
      <c r="E12" s="75"/>
      <c r="F12" s="75"/>
      <c r="G12" s="80" t="s">
        <v>62</v>
      </c>
      <c r="H12" s="80"/>
      <c r="I12" s="80"/>
      <c r="J12" s="80"/>
      <c r="K12" s="80"/>
      <c r="L12" s="13"/>
      <c r="M12" s="13"/>
      <c r="N12" s="13"/>
      <c r="O12" s="13"/>
      <c r="P12" s="13"/>
      <c r="Q12" s="13"/>
    </row>
    <row r="13" spans="1:17" ht="24.75" customHeight="1" x14ac:dyDescent="0.25"/>
    <row r="14" spans="1:17" ht="21.75" customHeight="1" x14ac:dyDescent="0.25">
      <c r="A14" s="83" t="s">
        <v>30</v>
      </c>
      <c r="B14" s="83"/>
      <c r="C14" s="83"/>
    </row>
    <row r="15" spans="1:17" ht="63.75" customHeight="1" thickBot="1" x14ac:dyDescent="0.3">
      <c r="A15" s="79" t="s">
        <v>58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13"/>
      <c r="P15" s="13"/>
      <c r="Q15" s="13"/>
    </row>
    <row r="16" spans="1:17" ht="15" customHeight="1" x14ac:dyDescent="0.25">
      <c r="A16" s="104" t="s">
        <v>15</v>
      </c>
      <c r="B16" s="103" t="s">
        <v>59</v>
      </c>
      <c r="C16" s="106" t="s">
        <v>31</v>
      </c>
      <c r="D16" s="107"/>
      <c r="E16" s="107"/>
      <c r="F16" s="107"/>
      <c r="G16" s="103" t="s">
        <v>32</v>
      </c>
      <c r="H16" s="103"/>
      <c r="I16" s="103"/>
      <c r="J16" s="103" t="s">
        <v>33</v>
      </c>
      <c r="K16" s="103" t="s">
        <v>34</v>
      </c>
      <c r="L16" s="103"/>
      <c r="M16" s="103"/>
      <c r="N16" s="101" t="s">
        <v>0</v>
      </c>
    </row>
    <row r="17" spans="1:17" ht="16.5" customHeight="1" x14ac:dyDescent="0.25">
      <c r="A17" s="105"/>
      <c r="B17" s="84"/>
      <c r="C17" s="108"/>
      <c r="D17" s="109"/>
      <c r="E17" s="109"/>
      <c r="F17" s="109"/>
      <c r="G17" s="84"/>
      <c r="H17" s="84"/>
      <c r="I17" s="84"/>
      <c r="J17" s="84"/>
      <c r="K17" s="84"/>
      <c r="L17" s="84"/>
      <c r="M17" s="84"/>
      <c r="N17" s="102"/>
    </row>
    <row r="18" spans="1:17" ht="51" customHeight="1" x14ac:dyDescent="0.25">
      <c r="A18" s="105"/>
      <c r="B18" s="84"/>
      <c r="C18" s="110"/>
      <c r="D18" s="111"/>
      <c r="E18" s="111"/>
      <c r="F18" s="111"/>
      <c r="G18" s="84"/>
      <c r="H18" s="84"/>
      <c r="I18" s="84"/>
      <c r="J18" s="84"/>
      <c r="K18" s="84"/>
      <c r="L18" s="84"/>
      <c r="M18" s="84"/>
      <c r="N18" s="102"/>
    </row>
    <row r="19" spans="1:17" x14ac:dyDescent="0.25">
      <c r="A19" s="105"/>
      <c r="B19" s="84"/>
      <c r="C19" s="84" t="s">
        <v>1</v>
      </c>
      <c r="D19" s="112" t="s">
        <v>2</v>
      </c>
      <c r="E19" s="113"/>
      <c r="F19" s="113"/>
      <c r="G19" s="114" t="s">
        <v>1</v>
      </c>
      <c r="H19" s="116" t="s">
        <v>2</v>
      </c>
      <c r="I19" s="116"/>
      <c r="J19" s="84"/>
      <c r="K19" s="84" t="s">
        <v>1</v>
      </c>
      <c r="L19" s="84" t="s">
        <v>2</v>
      </c>
      <c r="M19" s="84"/>
      <c r="N19" s="18"/>
    </row>
    <row r="20" spans="1:17" ht="75" customHeight="1" x14ac:dyDescent="0.25">
      <c r="A20" s="105"/>
      <c r="B20" s="84"/>
      <c r="C20" s="84"/>
      <c r="D20" s="19" t="s">
        <v>3</v>
      </c>
      <c r="E20" s="19" t="s">
        <v>4</v>
      </c>
      <c r="F20" s="19" t="s">
        <v>4</v>
      </c>
      <c r="G20" s="115"/>
      <c r="H20" s="19" t="s">
        <v>3</v>
      </c>
      <c r="I20" s="19" t="s">
        <v>4</v>
      </c>
      <c r="J20" s="84"/>
      <c r="K20" s="84"/>
      <c r="L20" s="19" t="s">
        <v>3</v>
      </c>
      <c r="M20" s="19" t="s">
        <v>4</v>
      </c>
      <c r="N20" s="20"/>
    </row>
    <row r="21" spans="1:17" ht="81" customHeight="1" thickBot="1" x14ac:dyDescent="0.3">
      <c r="A21" s="5">
        <v>1</v>
      </c>
      <c r="B21" s="10" t="s">
        <v>74</v>
      </c>
      <c r="C21" s="52">
        <f>D21+F21</f>
        <v>1166682.82</v>
      </c>
      <c r="D21" s="53">
        <v>828000</v>
      </c>
      <c r="E21" s="54"/>
      <c r="F21" s="53">
        <v>338682.82</v>
      </c>
      <c r="G21" s="52">
        <f>H21+I21</f>
        <v>1166682.82</v>
      </c>
      <c r="H21" s="53">
        <v>828000</v>
      </c>
      <c r="I21" s="53">
        <v>338682.82</v>
      </c>
      <c r="J21" s="53">
        <v>1220680.3600000001</v>
      </c>
      <c r="K21" s="52">
        <f>L21+M21</f>
        <v>1220680.3599999999</v>
      </c>
      <c r="L21" s="53">
        <v>828000</v>
      </c>
      <c r="M21" s="53">
        <v>392680.36</v>
      </c>
      <c r="N21" s="72" t="s">
        <v>83</v>
      </c>
    </row>
    <row r="22" spans="1:17" ht="30" customHeight="1" x14ac:dyDescent="0.25"/>
    <row r="23" spans="1:17" ht="15.75" customHeight="1" x14ac:dyDescent="0.25">
      <c r="A23" s="75" t="s">
        <v>52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13"/>
      <c r="P23" s="13"/>
      <c r="Q23" s="13"/>
    </row>
    <row r="24" spans="1:17" ht="14.25" customHeight="1" thickBot="1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29.75" customHeight="1" x14ac:dyDescent="0.25">
      <c r="A25" s="122" t="s">
        <v>35</v>
      </c>
      <c r="B25" s="121"/>
      <c r="C25" s="121" t="s">
        <v>36</v>
      </c>
      <c r="D25" s="121"/>
      <c r="E25" s="34"/>
      <c r="F25" s="34" t="s">
        <v>37</v>
      </c>
      <c r="G25" s="37" t="s">
        <v>76</v>
      </c>
      <c r="H25" s="32" t="s">
        <v>38</v>
      </c>
    </row>
    <row r="26" spans="1:17" ht="17.25" customHeight="1" x14ac:dyDescent="0.25">
      <c r="A26" s="85" t="s">
        <v>53</v>
      </c>
      <c r="B26" s="86"/>
      <c r="C26" s="129">
        <f>C28+C29</f>
        <v>1166682.82</v>
      </c>
      <c r="D26" s="129"/>
      <c r="E26" s="24"/>
      <c r="F26" s="35">
        <f>F28+F29</f>
        <v>100</v>
      </c>
      <c r="G26" s="61">
        <v>1220680.3600000001</v>
      </c>
      <c r="H26" s="38"/>
    </row>
    <row r="27" spans="1:17" ht="15" customHeight="1" x14ac:dyDescent="0.25">
      <c r="A27" s="92" t="s">
        <v>5</v>
      </c>
      <c r="B27" s="93"/>
      <c r="C27" s="130"/>
      <c r="D27" s="130"/>
      <c r="E27" s="36"/>
      <c r="F27" s="36"/>
      <c r="G27" s="62"/>
      <c r="H27" s="39"/>
    </row>
    <row r="28" spans="1:17" ht="16.5" customHeight="1" x14ac:dyDescent="0.25">
      <c r="A28" s="85" t="s">
        <v>43</v>
      </c>
      <c r="B28" s="86"/>
      <c r="C28" s="131">
        <v>828000</v>
      </c>
      <c r="D28" s="131"/>
      <c r="E28" s="24"/>
      <c r="F28" s="35">
        <f>ROUND(C28/C26*100,4)</f>
        <v>70.970399999999998</v>
      </c>
      <c r="G28" s="69">
        <v>828000</v>
      </c>
      <c r="H28" s="70">
        <f>C28-G28</f>
        <v>0</v>
      </c>
    </row>
    <row r="29" spans="1:17" ht="31.5" customHeight="1" thickBot="1" x14ac:dyDescent="0.3">
      <c r="A29" s="90" t="s">
        <v>24</v>
      </c>
      <c r="B29" s="91"/>
      <c r="C29" s="132">
        <v>338682.82</v>
      </c>
      <c r="D29" s="132"/>
      <c r="E29" s="46"/>
      <c r="F29" s="47">
        <f>ROUND(C29/C26*100,4)</f>
        <v>29.029599999999999</v>
      </c>
      <c r="G29" s="69">
        <v>392680.36</v>
      </c>
      <c r="H29" s="71">
        <f t="shared" ref="H29" si="0">C29-G29</f>
        <v>-53997.539999999979</v>
      </c>
      <c r="I29" t="s">
        <v>83</v>
      </c>
    </row>
    <row r="30" spans="1:17" ht="12.75" customHeight="1" x14ac:dyDescent="0.25"/>
    <row r="31" spans="1:17" ht="15.75" customHeight="1" x14ac:dyDescent="0.25">
      <c r="A31" s="83" t="s">
        <v>39</v>
      </c>
      <c r="B31" s="83"/>
      <c r="C31" s="83"/>
    </row>
    <row r="32" spans="1:17" ht="12" customHeight="1" x14ac:dyDescent="0.25"/>
    <row r="33" spans="1:17" ht="21" customHeight="1" x14ac:dyDescent="0.25">
      <c r="A33" s="76" t="s">
        <v>40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5.75" thickBot="1" x14ac:dyDescent="0.3"/>
    <row r="35" spans="1:17" ht="181.5" customHeight="1" x14ac:dyDescent="0.25">
      <c r="A35" s="21" t="s">
        <v>15</v>
      </c>
      <c r="B35" s="30" t="s">
        <v>7</v>
      </c>
      <c r="C35" s="87" t="s">
        <v>41</v>
      </c>
      <c r="D35" s="87"/>
      <c r="E35" s="22"/>
      <c r="F35" s="30" t="s">
        <v>42</v>
      </c>
      <c r="G35" s="30" t="s">
        <v>25</v>
      </c>
      <c r="H35" s="51" t="s">
        <v>26</v>
      </c>
      <c r="I35" s="23" t="s">
        <v>6</v>
      </c>
      <c r="J35" s="42"/>
    </row>
    <row r="36" spans="1:17" ht="81.75" customHeight="1" x14ac:dyDescent="0.25">
      <c r="A36" s="25">
        <v>1</v>
      </c>
      <c r="B36" s="26" t="s">
        <v>21</v>
      </c>
      <c r="C36" s="88" t="s">
        <v>67</v>
      </c>
      <c r="D36" s="88"/>
      <c r="E36" s="12"/>
      <c r="F36" s="55">
        <v>1166682.82</v>
      </c>
      <c r="G36" s="73">
        <v>1220680.3600000001</v>
      </c>
      <c r="H36" s="57">
        <f t="shared" ref="H36:H41" si="1">F36-G36</f>
        <v>-53997.540000000037</v>
      </c>
      <c r="I36" s="74" t="s">
        <v>84</v>
      </c>
      <c r="J36" s="43"/>
    </row>
    <row r="37" spans="1:17" ht="73.5" customHeight="1" x14ac:dyDescent="0.25">
      <c r="A37" s="25">
        <v>2</v>
      </c>
      <c r="B37" s="26" t="s">
        <v>18</v>
      </c>
      <c r="C37" s="88"/>
      <c r="D37" s="88"/>
      <c r="E37" s="12"/>
      <c r="F37" s="31"/>
      <c r="G37" s="12"/>
      <c r="H37" s="41">
        <f t="shared" si="1"/>
        <v>0</v>
      </c>
      <c r="I37" s="11"/>
      <c r="J37" s="43"/>
    </row>
    <row r="38" spans="1:17" ht="70.5" customHeight="1" x14ac:dyDescent="0.25">
      <c r="A38" s="25">
        <v>3</v>
      </c>
      <c r="B38" s="26" t="s">
        <v>8</v>
      </c>
      <c r="C38" s="89"/>
      <c r="D38" s="89"/>
      <c r="E38" s="12"/>
      <c r="F38" s="55"/>
      <c r="G38" s="56"/>
      <c r="H38" s="57">
        <f t="shared" si="1"/>
        <v>0</v>
      </c>
      <c r="I38" s="11"/>
      <c r="J38" s="43"/>
    </row>
    <row r="39" spans="1:17" ht="22.5" customHeight="1" x14ac:dyDescent="0.25">
      <c r="A39" s="25">
        <v>4</v>
      </c>
      <c r="B39" s="26" t="s">
        <v>22</v>
      </c>
      <c r="C39" s="88"/>
      <c r="D39" s="88"/>
      <c r="E39" s="12"/>
      <c r="F39" s="31"/>
      <c r="G39" s="12"/>
      <c r="H39" s="41">
        <f t="shared" si="1"/>
        <v>0</v>
      </c>
      <c r="I39" s="11"/>
      <c r="J39" s="43"/>
    </row>
    <row r="40" spans="1:17" ht="33" customHeight="1" x14ac:dyDescent="0.25">
      <c r="A40" s="25">
        <v>5</v>
      </c>
      <c r="B40" s="26" t="s">
        <v>9</v>
      </c>
      <c r="C40" s="88"/>
      <c r="D40" s="88"/>
      <c r="E40" s="12"/>
      <c r="F40" s="31"/>
      <c r="G40" s="12"/>
      <c r="H40" s="41">
        <f t="shared" si="1"/>
        <v>0</v>
      </c>
      <c r="I40" s="11"/>
      <c r="J40" s="43"/>
    </row>
    <row r="41" spans="1:17" ht="27.75" customHeight="1" x14ac:dyDescent="0.25">
      <c r="A41" s="25">
        <v>6</v>
      </c>
      <c r="B41" s="26" t="s">
        <v>10</v>
      </c>
      <c r="C41" s="88"/>
      <c r="D41" s="88"/>
      <c r="E41" s="12"/>
      <c r="F41" s="31"/>
      <c r="G41" s="12"/>
      <c r="H41" s="41">
        <f t="shared" si="1"/>
        <v>0</v>
      </c>
      <c r="I41" s="11"/>
      <c r="J41" s="43"/>
    </row>
    <row r="42" spans="1:17" ht="18.75" customHeight="1" thickBot="1" x14ac:dyDescent="0.3">
      <c r="A42" s="7"/>
      <c r="B42" s="8" t="s">
        <v>11</v>
      </c>
      <c r="C42" s="100"/>
      <c r="D42" s="100"/>
      <c r="E42" s="100"/>
      <c r="F42" s="58">
        <f>SUM(F36:F41)</f>
        <v>1166682.82</v>
      </c>
      <c r="G42" s="59">
        <f>SUM(G36:G41)</f>
        <v>1220680.3600000001</v>
      </c>
      <c r="H42" s="60">
        <f>SUM(H36:I41)</f>
        <v>-53997.540000000037</v>
      </c>
      <c r="I42" s="17"/>
      <c r="J42" s="43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120" t="s">
        <v>44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</row>
    <row r="46" spans="1:17" ht="19.5" customHeight="1" x14ac:dyDescent="0.25">
      <c r="A46" s="1" t="s">
        <v>85</v>
      </c>
      <c r="B46" s="1"/>
      <c r="C46" s="1"/>
      <c r="D46" s="1"/>
      <c r="E46" s="1"/>
      <c r="F46" s="1"/>
      <c r="N46" s="1"/>
      <c r="O46" s="1"/>
      <c r="P46" s="1"/>
      <c r="Q46" s="1"/>
    </row>
    <row r="47" spans="1:17" ht="19.5" customHeight="1" x14ac:dyDescent="0.25">
      <c r="A47" s="94" t="s">
        <v>23</v>
      </c>
      <c r="B47" s="94"/>
      <c r="C47" s="94"/>
      <c r="D47" s="94"/>
      <c r="E47" s="94"/>
      <c r="F47" s="94"/>
      <c r="G47" s="94"/>
      <c r="H47" s="94"/>
      <c r="I47" s="94"/>
      <c r="J47" s="15"/>
      <c r="K47" s="15"/>
      <c r="L47" s="15"/>
      <c r="M47" s="15"/>
      <c r="N47" s="15"/>
      <c r="P47" s="14"/>
      <c r="Q47" s="14"/>
    </row>
    <row r="48" spans="1:17" ht="15.75" x14ac:dyDescent="0.25">
      <c r="A48" s="1"/>
    </row>
    <row r="49" spans="1:17" ht="15.75" x14ac:dyDescent="0.25">
      <c r="A49" s="1" t="s">
        <v>27</v>
      </c>
    </row>
    <row r="50" spans="1:17" ht="15.75" x14ac:dyDescent="0.25">
      <c r="A50" s="76" t="s">
        <v>45</v>
      </c>
      <c r="B50" s="76"/>
      <c r="C50" s="76"/>
      <c r="D50" s="76"/>
      <c r="E50" s="76"/>
      <c r="F50" s="76"/>
      <c r="G50" s="95" t="s">
        <v>75</v>
      </c>
      <c r="H50" s="95"/>
      <c r="I50" s="95"/>
      <c r="L50" s="1"/>
      <c r="M50" s="1"/>
      <c r="N50" s="1"/>
      <c r="O50" s="1"/>
      <c r="P50" s="1"/>
      <c r="Q50" s="1"/>
    </row>
    <row r="51" spans="1:17" ht="15.75" x14ac:dyDescent="0.25">
      <c r="A51" s="76" t="s">
        <v>20</v>
      </c>
      <c r="B51" s="76"/>
      <c r="C51" s="76"/>
      <c r="D51" s="123" t="s">
        <v>86</v>
      </c>
      <c r="E51" s="123"/>
      <c r="F51" s="123"/>
      <c r="G51" s="1"/>
      <c r="H51" s="1"/>
      <c r="I51" s="1"/>
      <c r="J51" s="1"/>
      <c r="K51" s="1"/>
      <c r="L51" s="1"/>
      <c r="M51" s="1"/>
    </row>
    <row r="52" spans="1:17" ht="15.75" x14ac:dyDescent="0.25">
      <c r="A52" s="1"/>
    </row>
    <row r="53" spans="1:17" ht="15.75" x14ac:dyDescent="0.25">
      <c r="A53" s="94" t="s">
        <v>28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1:17" ht="15.75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 customHeight="1" x14ac:dyDescent="0.25">
      <c r="A55" s="75" t="s">
        <v>60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13"/>
      <c r="O55" s="13"/>
      <c r="P55" s="13"/>
      <c r="Q55" s="13"/>
    </row>
    <row r="56" spans="1:17" ht="15.75" customHeight="1" x14ac:dyDescent="0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13"/>
      <c r="O56" s="13"/>
      <c r="P56" s="13"/>
      <c r="Q56" s="13"/>
    </row>
    <row r="57" spans="1:17" ht="15.75" customHeight="1" x14ac:dyDescent="0.2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13"/>
      <c r="O57" s="13"/>
      <c r="P57" s="13"/>
      <c r="Q57" s="13"/>
    </row>
    <row r="58" spans="1:17" ht="15.75" customHeight="1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13"/>
      <c r="O58" s="13"/>
      <c r="P58" s="13"/>
      <c r="Q58" s="13"/>
    </row>
    <row r="59" spans="1:17" ht="19.5" customHeight="1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13"/>
      <c r="O59" s="13"/>
      <c r="P59" s="13"/>
      <c r="Q59" s="13"/>
    </row>
    <row r="60" spans="1:17" ht="15.75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 customHeight="1" x14ac:dyDescent="0.25">
      <c r="A61" s="45" t="s">
        <v>55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1:17" ht="15.75" customHeight="1" x14ac:dyDescent="0.25">
      <c r="A62" s="77" t="s">
        <v>48</v>
      </c>
      <c r="B62" s="77"/>
      <c r="C62" s="77"/>
      <c r="D62" s="78" t="s">
        <v>68</v>
      </c>
      <c r="E62" s="78"/>
      <c r="F62" s="78"/>
      <c r="G62" s="78"/>
      <c r="H62" s="78"/>
      <c r="I62" s="78"/>
      <c r="J62" s="78"/>
      <c r="K62" s="78"/>
      <c r="L62" s="78"/>
      <c r="M62" s="78"/>
      <c r="N62" s="33"/>
      <c r="O62" s="33"/>
      <c r="P62" s="33"/>
      <c r="Q62" s="33"/>
    </row>
    <row r="63" spans="1:17" ht="15" customHeight="1" x14ac:dyDescent="0.25">
      <c r="A63" s="77"/>
      <c r="B63" s="77"/>
      <c r="C63" s="77"/>
      <c r="D63" s="2"/>
      <c r="F63" s="2" t="s">
        <v>50</v>
      </c>
      <c r="G63" s="28"/>
      <c r="H63" s="6"/>
      <c r="I63" s="28" t="s">
        <v>51</v>
      </c>
    </row>
    <row r="64" spans="1:17" x14ac:dyDescent="0.25">
      <c r="G64" t="s">
        <v>16</v>
      </c>
    </row>
    <row r="65" spans="1:17" ht="15.75" x14ac:dyDescent="0.25">
      <c r="A65" s="118" t="s">
        <v>73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45"/>
      <c r="P65" s="45"/>
      <c r="Q65" s="45"/>
    </row>
    <row r="66" spans="1:17" ht="15.75" x14ac:dyDescent="0.25">
      <c r="C66" s="4" t="s">
        <v>16</v>
      </c>
      <c r="D66" s="2" t="s">
        <v>46</v>
      </c>
      <c r="G66" s="28"/>
      <c r="H66" s="6" t="s">
        <v>49</v>
      </c>
      <c r="I66" s="6"/>
    </row>
    <row r="68" spans="1:17" ht="15.75" x14ac:dyDescent="0.25">
      <c r="A68" s="76" t="s">
        <v>12</v>
      </c>
      <c r="B68" s="76"/>
    </row>
    <row r="69" spans="1:17" ht="15.75" x14ac:dyDescent="0.25">
      <c r="A69" s="1" t="s">
        <v>13</v>
      </c>
      <c r="B69" s="44" t="s">
        <v>82</v>
      </c>
      <c r="C69" s="44"/>
    </row>
    <row r="71" spans="1:17" ht="15.75" x14ac:dyDescent="0.25">
      <c r="A71" s="118" t="s">
        <v>72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</row>
    <row r="72" spans="1:17" ht="15.75" x14ac:dyDescent="0.25">
      <c r="C72" s="4" t="s">
        <v>16</v>
      </c>
      <c r="D72" s="2" t="s">
        <v>47</v>
      </c>
      <c r="G72" s="27"/>
      <c r="H72" s="27" t="s">
        <v>49</v>
      </c>
      <c r="I72" s="27"/>
      <c r="J72" s="6"/>
      <c r="K72" s="119" t="s">
        <v>17</v>
      </c>
      <c r="L72" s="119"/>
    </row>
    <row r="74" spans="1:17" ht="6" customHeight="1" x14ac:dyDescent="0.25">
      <c r="A74" s="117" t="s">
        <v>54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49"/>
      <c r="P74" s="49"/>
      <c r="Q74" s="49"/>
    </row>
    <row r="75" spans="1:17" x14ac:dyDescent="0.25">
      <c r="A75" s="99" t="s">
        <v>14</v>
      </c>
      <c r="B75" s="99"/>
      <c r="C75" s="99"/>
      <c r="D75" s="99"/>
      <c r="E75" s="99"/>
      <c r="F75" s="99"/>
      <c r="G75" s="99"/>
      <c r="H75" s="99"/>
      <c r="I75" s="50"/>
      <c r="J75" s="50"/>
      <c r="K75" s="50"/>
      <c r="L75" s="50"/>
      <c r="M75" s="50"/>
      <c r="N75" s="50"/>
      <c r="O75" s="50"/>
      <c r="P75" s="50"/>
      <c r="Q75" s="50"/>
    </row>
    <row r="76" spans="1:17" x14ac:dyDescent="0.25">
      <c r="A76" s="99" t="s">
        <v>61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50"/>
      <c r="M76" s="50"/>
      <c r="N76" s="50"/>
      <c r="O76" s="50"/>
      <c r="P76" s="50"/>
      <c r="Q76" s="50"/>
    </row>
  </sheetData>
  <mergeCells count="60">
    <mergeCell ref="A75:H75"/>
    <mergeCell ref="A76:K76"/>
    <mergeCell ref="A63:C63"/>
    <mergeCell ref="A65:N65"/>
    <mergeCell ref="A68:B68"/>
    <mergeCell ref="A71:Q71"/>
    <mergeCell ref="K72:L72"/>
    <mergeCell ref="A74:N74"/>
    <mergeCell ref="A51:C51"/>
    <mergeCell ref="D51:F51"/>
    <mergeCell ref="A53:Q53"/>
    <mergeCell ref="A55:M59"/>
    <mergeCell ref="A62:C62"/>
    <mergeCell ref="D62:M62"/>
    <mergeCell ref="C41:D41"/>
    <mergeCell ref="C42:E42"/>
    <mergeCell ref="A45:Q45"/>
    <mergeCell ref="A47:I47"/>
    <mergeCell ref="A50:F50"/>
    <mergeCell ref="G50:I50"/>
    <mergeCell ref="C40:D40"/>
    <mergeCell ref="A28:B28"/>
    <mergeCell ref="C28:D28"/>
    <mergeCell ref="A29:B29"/>
    <mergeCell ref="C29:D29"/>
    <mergeCell ref="A31:C31"/>
    <mergeCell ref="A33:Q33"/>
    <mergeCell ref="C35:D35"/>
    <mergeCell ref="C36:D36"/>
    <mergeCell ref="C37:D37"/>
    <mergeCell ref="C38:D38"/>
    <mergeCell ref="C39:D39"/>
    <mergeCell ref="A25:B25"/>
    <mergeCell ref="C25:D25"/>
    <mergeCell ref="A26:B26"/>
    <mergeCell ref="C26:D26"/>
    <mergeCell ref="A27:B27"/>
    <mergeCell ref="C27:D27"/>
    <mergeCell ref="A23:N23"/>
    <mergeCell ref="A14:C14"/>
    <mergeCell ref="A15:N15"/>
    <mergeCell ref="A16:A20"/>
    <mergeCell ref="B16:B20"/>
    <mergeCell ref="C16:F18"/>
    <mergeCell ref="G16:I18"/>
    <mergeCell ref="J16:J20"/>
    <mergeCell ref="K16:M18"/>
    <mergeCell ref="N16:N18"/>
    <mergeCell ref="C19:C20"/>
    <mergeCell ref="D19:F19"/>
    <mergeCell ref="G19:G20"/>
    <mergeCell ref="H19:I19"/>
    <mergeCell ref="K19:K20"/>
    <mergeCell ref="L19:M19"/>
    <mergeCell ref="L1:N5"/>
    <mergeCell ref="A7:N9"/>
    <mergeCell ref="A11:C11"/>
    <mergeCell ref="D11:F11"/>
    <mergeCell ref="A12:F12"/>
    <mergeCell ref="G12:K12"/>
  </mergeCells>
  <printOptions horizontalCentered="1"/>
  <pageMargins left="0.6692913385826772" right="0.43307086614173229" top="0.70866141732283472" bottom="0.39370078740157483" header="0.19685039370078741" footer="0.19685039370078741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Дружить-эшъяськыса шудыны!</vt:lpstr>
      <vt:lpstr>Сенсорная комната "Тазалык"</vt:lpstr>
      <vt:lpstr>Мы дети одного солнца!</vt:lpstr>
      <vt:lpstr>Мир для всех один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fefilova</dc:creator>
  <cp:lastModifiedBy>zeon_msoff_2022_541_2@outlook.com</cp:lastModifiedBy>
  <cp:lastPrinted>2023-12-27T05:06:07Z</cp:lastPrinted>
  <dcterms:created xsi:type="dcterms:W3CDTF">2021-05-25T07:19:10Z</dcterms:created>
  <dcterms:modified xsi:type="dcterms:W3CDTF">2023-12-27T05:08:05Z</dcterms:modified>
</cp:coreProperties>
</file>